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\\Optics03\経営支援\ベンチャー・経営革新Gr\令和02年度\09_小規模設備生産性向上補助金\64_HP公開資料\様式\"/>
    </mc:Choice>
  </mc:AlternateContent>
  <xr:revisionPtr revIDLastSave="0" documentId="13_ncr:1_{9261F72B-9B1C-4B99-8BBC-E27B01F4C5F0}" xr6:coauthVersionLast="36" xr6:coauthVersionMax="36" xr10:uidLastSave="{00000000-0000-0000-0000-000000000000}"/>
  <bookViews>
    <workbookView xWindow="0" yWindow="0" windowWidth="20985" windowHeight="10245" xr2:uid="{00000000-000D-0000-FFFF-FFFF00000000}"/>
  </bookViews>
  <sheets>
    <sheet name="経費支出状況" sheetId="12" r:id="rId1"/>
    <sheet name="中小" sheetId="9" state="hidden" r:id="rId2"/>
    <sheet name="小規模" sheetId="11" state="hidden" r:id="rId3"/>
  </sheets>
  <definedNames>
    <definedName name="_xlnm.Print_Area" localSheetId="0">経費支出状況!$A$1:$F$21</definedName>
    <definedName name="_xlnm.Print_Area" localSheetId="2">小規模!$A$1:$I$40</definedName>
    <definedName name="_xlnm.Print_Area" localSheetId="1">中小!$A$1:$I$39</definedName>
  </definedNames>
  <calcPr calcId="191029"/>
</workbook>
</file>

<file path=xl/calcChain.xml><?xml version="1.0" encoding="utf-8"?>
<calcChain xmlns="http://schemas.openxmlformats.org/spreadsheetml/2006/main">
  <c r="C15" i="12" l="1"/>
  <c r="D14" i="12"/>
  <c r="D5" i="12" l="1"/>
  <c r="D15" i="12" s="1"/>
  <c r="E15" i="12" s="1"/>
  <c r="D13" i="12" l="1"/>
  <c r="D12" i="12"/>
  <c r="D11" i="12"/>
  <c r="D10" i="12"/>
  <c r="D9" i="12"/>
  <c r="D8" i="12"/>
  <c r="D7" i="12"/>
  <c r="D6" i="12"/>
  <c r="G26" i="9" l="1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E40" i="1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G15" i="12" l="1"/>
  <c r="H9" i="11"/>
  <c r="H27" i="11" s="1"/>
  <c r="J27" i="11" s="1"/>
  <c r="G27" i="9" l="1"/>
  <c r="H27" i="9"/>
  <c r="J27" i="9" s="1"/>
  <c r="G27" i="11"/>
  <c r="I27" i="11"/>
  <c r="G29" i="11" s="1"/>
  <c r="I27" i="9" l="1"/>
  <c r="G29" i="9" s="1"/>
  <c r="G28" i="11" l="1"/>
  <c r="G28" i="9" l="1"/>
</calcChain>
</file>

<file path=xl/sharedStrings.xml><?xml version="1.0" encoding="utf-8"?>
<sst xmlns="http://schemas.openxmlformats.org/spreadsheetml/2006/main" count="129" uniqueCount="66">
  <si>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</si>
  <si>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</si>
  <si>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</si>
  <si>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</si>
  <si>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</si>
  <si>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</si>
  <si>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</si>
  <si>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</si>
  <si>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</si>
  <si>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</si>
  <si>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</si>
  <si>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</si>
  <si>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</si>
  <si>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</si>
  <si>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</si>
  <si>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</si>
  <si>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</si>
  <si>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</si>
  <si>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</si>
  <si>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</si>
  <si>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</si>
  <si>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受講料</t>
    <rPh sb="0" eb="3">
      <t>ジュコウリョウ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</si>
  <si>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</si>
  <si>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委託料</t>
    <rPh sb="0" eb="2">
      <t>イタク</t>
    </rPh>
    <rPh sb="2" eb="3">
      <t>リョウ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</si>
  <si>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</si>
  <si>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</si>
  <si>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</si>
  <si>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講師謝金</t>
    <rPh sb="0" eb="2">
      <t>コウシ</t>
    </rPh>
    <rPh sb="2" eb="4">
      <t>シャキン</t>
    </rPh>
    <phoneticPr fontId="3"/>
  </si>
  <si>
    <t>回</t>
    <rPh sb="0" eb="1">
      <t>カイ</t>
    </rPh>
    <phoneticPr fontId="3"/>
  </si>
  <si>
    <t>２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</si>
  <si>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３　補助金下限額は１０万円とする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</si>
  <si>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</si>
  <si>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</si>
  <si>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</si>
  <si>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回</t>
    <rPh sb="0" eb="1">
      <t>カイ</t>
    </rPh>
    <phoneticPr fontId="3"/>
  </si>
  <si>
    <t>機器等購入費</t>
    <rPh sb="0" eb="2">
      <t>キキ</t>
    </rPh>
    <rPh sb="2" eb="3">
      <t>ナド</t>
    </rPh>
    <rPh sb="3" eb="6">
      <t>コウニュウヒ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</si>
  <si>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</si>
  <si>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r>
      <rPr>
        <sz val="14"/>
        <rFont val="ＭＳ 明朝"/>
        <family val="1"/>
        <charset val="128"/>
      </rPr>
      <t>謝　金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（講師・専門家）</t>
    </r>
    <rPh sb="0" eb="1">
      <t>シャ</t>
    </rPh>
    <rPh sb="2" eb="3">
      <t>キム</t>
    </rPh>
    <rPh sb="5" eb="7">
      <t>コウシ</t>
    </rPh>
    <rPh sb="8" eb="11">
      <t>センモンカ</t>
    </rPh>
    <phoneticPr fontId="3"/>
  </si>
  <si>
    <r>
      <rPr>
        <sz val="14"/>
        <rFont val="ＭＳ 明朝"/>
        <family val="1"/>
        <charset val="128"/>
      </rPr>
      <t>賃借料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（出店料・使用料含む）</t>
    </r>
    <rPh sb="0" eb="3">
      <t>チンシャクリョウ</t>
    </rPh>
    <rPh sb="5" eb="7">
      <t>シュッテン</t>
    </rPh>
    <rPh sb="7" eb="8">
      <t>リョウ</t>
    </rPh>
    <rPh sb="9" eb="12">
      <t>シヨウリョウ</t>
    </rPh>
    <rPh sb="12" eb="13">
      <t>フク</t>
    </rPh>
    <phoneticPr fontId="3"/>
  </si>
  <si>
    <r>
      <rPr>
        <sz val="14"/>
        <rFont val="ＭＳ 明朝"/>
        <family val="1"/>
        <charset val="128"/>
      </rPr>
      <t>広告宣伝費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（情報掲載料含む）</t>
    </r>
    <rPh sb="0" eb="2">
      <t>コウコク</t>
    </rPh>
    <rPh sb="2" eb="5">
      <t>センデンヒ</t>
    </rPh>
    <rPh sb="7" eb="11">
      <t>ジョウホウケイサイ</t>
    </rPh>
    <rPh sb="11" eb="12">
      <t>リョウ</t>
    </rPh>
    <rPh sb="12" eb="13">
      <t>フク</t>
    </rPh>
    <phoneticPr fontId="3"/>
  </si>
  <si>
    <t>セミナー受講料</t>
    <rPh sb="4" eb="6">
      <t>ジュコウ</t>
    </rPh>
    <rPh sb="6" eb="7">
      <t>リョウ</t>
    </rPh>
    <phoneticPr fontId="3"/>
  </si>
  <si>
    <t>パソコン</t>
    <phoneticPr fontId="3"/>
  </si>
  <si>
    <t>NAS</t>
    <phoneticPr fontId="3"/>
  </si>
  <si>
    <t>台</t>
    <rPh sb="0" eb="1">
      <t>ダイ</t>
    </rPh>
    <phoneticPr fontId="3"/>
  </si>
  <si>
    <t>雑誌広告</t>
    <rPh sb="0" eb="2">
      <t>ザッシ</t>
    </rPh>
    <rPh sb="2" eb="4">
      <t>コウコク</t>
    </rPh>
    <phoneticPr fontId="3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</si>
  <si>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>
      <rPr>
        <sz val="12"/>
        <rFont val="ＭＳ 明朝"/>
        <family val="1"/>
        <charset val="128"/>
      </rPr>
      <t xml:space="preserve">
(d)</t>
    </r>
    <rPh sb="8" eb="11">
      <t>ショウヒゼイ</t>
    </rPh>
    <rPh sb="11" eb="12">
      <t>ヌ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</si>
  <si>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</si>
  <si>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</si>
  <si>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>①人材育成・確保</t>
  </si>
  <si>
    <t>②働き方改革・職場環境整備</t>
  </si>
  <si>
    <t>③販路開拓</t>
  </si>
  <si>
    <t>（様式３）</t>
    <rPh sb="1" eb="3">
      <t>ヨウシキ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</si>
  <si>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</si>
  <si>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設備等購入費</t>
    <rPh sb="0" eb="2">
      <t>セツビ</t>
    </rPh>
    <rPh sb="2" eb="3">
      <t>トウ</t>
    </rPh>
    <rPh sb="3" eb="5">
      <t>コウニュウ</t>
    </rPh>
    <rPh sb="5" eb="6">
      <t>ヒ</t>
    </rPh>
    <phoneticPr fontId="3"/>
  </si>
  <si>
    <t>システム等構築費</t>
    <rPh sb="4" eb="5">
      <t>トウ</t>
    </rPh>
    <rPh sb="5" eb="7">
      <t>コウチク</t>
    </rPh>
    <rPh sb="7" eb="8">
      <t>ヒ</t>
    </rPh>
    <phoneticPr fontId="3"/>
  </si>
  <si>
    <t>運搬具等購入費</t>
    <rPh sb="0" eb="2">
      <t>ウンパン</t>
    </rPh>
    <rPh sb="2" eb="3">
      <t>グ</t>
    </rPh>
    <rPh sb="3" eb="4">
      <t>トウ</t>
    </rPh>
    <rPh sb="4" eb="6">
      <t>コウニュウ</t>
    </rPh>
    <rPh sb="6" eb="7">
      <t>ヒ</t>
    </rPh>
    <phoneticPr fontId="3"/>
  </si>
  <si>
    <t>3　経費支出状況</t>
    <rPh sb="2" eb="4">
      <t>ケイヒ</t>
    </rPh>
    <rPh sb="4" eb="6">
      <t>シシュツ</t>
    </rPh>
    <rPh sb="6" eb="8">
      <t>ジョウキョウ</t>
    </rPh>
    <phoneticPr fontId="3"/>
  </si>
  <si>
    <t>補助対象　　　　　　経費区分</t>
    <rPh sb="0" eb="2">
      <t>ホジョ</t>
    </rPh>
    <rPh sb="2" eb="4">
      <t>タイショウ</t>
    </rPh>
    <rPh sb="10" eb="12">
      <t>ケイヒ</t>
    </rPh>
    <rPh sb="12" eb="14">
      <t>クブン</t>
    </rPh>
    <phoneticPr fontId="3"/>
  </si>
  <si>
    <t>　　合　　計　</t>
    <rPh sb="2" eb="3">
      <t>ゴウ</t>
    </rPh>
    <rPh sb="5" eb="6">
      <t>ケイ</t>
    </rPh>
    <phoneticPr fontId="3"/>
  </si>
  <si>
    <t>補助事業に
要した経費
(消費税込み)
(a)</t>
    <rPh sb="0" eb="2">
      <t>ホジョ</t>
    </rPh>
    <rPh sb="2" eb="4">
      <t>ジギョウ</t>
    </rPh>
    <rPh sb="6" eb="7">
      <t>ヨウ</t>
    </rPh>
    <rPh sb="9" eb="11">
      <t>ケイヒ</t>
    </rPh>
    <rPh sb="13" eb="16">
      <t>ショウヒゼイ</t>
    </rPh>
    <rPh sb="16" eb="17">
      <t>コ</t>
    </rPh>
    <phoneticPr fontId="3"/>
  </si>
  <si>
    <t>補助対象
経　　費
(消費税抜き)
(b)=(a)÷1.1　　</t>
    <rPh sb="0" eb="2">
      <t>ホジョ</t>
    </rPh>
    <rPh sb="2" eb="4">
      <t>タイショウ</t>
    </rPh>
    <rPh sb="5" eb="6">
      <t>ケイ</t>
    </rPh>
    <rPh sb="8" eb="9">
      <t>ヒ</t>
    </rPh>
    <rPh sb="11" eb="14">
      <t>ショウヒゼイ</t>
    </rPh>
    <rPh sb="14" eb="15">
      <t>ヌ</t>
    </rPh>
    <phoneticPr fontId="3"/>
  </si>
  <si>
    <t>補助金額
(b)×2/3
※千円未満切捨</t>
    <rPh sb="0" eb="2">
      <t>ホジョ</t>
    </rPh>
    <rPh sb="2" eb="4">
      <t>キンガク</t>
    </rPh>
    <rPh sb="15" eb="17">
      <t>センエン</t>
    </rPh>
    <rPh sb="17" eb="19">
      <t>ミマン</t>
    </rPh>
    <rPh sb="19" eb="21">
      <t>キリス</t>
    </rPh>
    <phoneticPr fontId="3"/>
  </si>
  <si>
    <t>備　　考</t>
    <rPh sb="0" eb="1">
      <t>ビ</t>
    </rPh>
    <rPh sb="3" eb="4">
      <t>コウ</t>
    </rPh>
    <phoneticPr fontId="3"/>
  </si>
  <si>
    <t>（様式第７）</t>
    <rPh sb="1" eb="3">
      <t>ヨウシキ</t>
    </rPh>
    <rPh sb="3" eb="4">
      <t>ダイ</t>
    </rPh>
    <phoneticPr fontId="3"/>
  </si>
  <si>
    <t>※ 色のついたセルのみ入力してください（行は適宜挿入してご記入ください）</t>
    <rPh sb="2" eb="3">
      <t>イロ</t>
    </rPh>
    <rPh sb="11" eb="13">
      <t>ニュウリョク</t>
    </rPh>
    <rPh sb="20" eb="21">
      <t>ギョウ</t>
    </rPh>
    <rPh sb="22" eb="24">
      <t>テキギ</t>
    </rPh>
    <rPh sb="24" eb="26">
      <t>ソウニュウ</t>
    </rPh>
    <rPh sb="29" eb="31">
      <t>キニュウ</t>
    </rPh>
    <phoneticPr fontId="3"/>
  </si>
  <si>
    <t>手数料</t>
    <rPh sb="0" eb="3">
      <t>テスウリョウ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</si>
</sst>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.0;[Red]\-#,##0.0"/>
  </numFmts>
  <fonts count="19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left" vertical="center" wrapText="1"/>
    </xf>
    <xf numFmtId="38" fontId="11" fillId="2" borderId="13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2" borderId="14" xfId="4" applyFont="1" applyFill="1" applyBorder="1" applyAlignment="1">
      <alignment horizontal="left" vertical="center" wrapText="1"/>
    </xf>
    <xf numFmtId="38" fontId="11" fillId="2" borderId="14" xfId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2" borderId="15" xfId="4" applyFont="1" applyFill="1" applyBorder="1" applyAlignment="1">
      <alignment horizontal="left" vertical="center" wrapText="1"/>
    </xf>
    <xf numFmtId="38" fontId="11" fillId="2" borderId="15" xfId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5" xfId="4" applyFont="1" applyFill="1" applyBorder="1" applyAlignment="1" applyProtection="1">
      <alignment horizontal="left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locked="0"/>
    </xf>
    <xf numFmtId="38" fontId="12" fillId="0" borderId="0" xfId="1" applyFont="1" applyFill="1" applyAlignment="1">
      <alignment vertical="center"/>
    </xf>
    <xf numFmtId="0" fontId="6" fillId="2" borderId="13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horizontal="center" vertical="center" shrinkToFit="1"/>
    </xf>
    <xf numFmtId="0" fontId="6" fillId="2" borderId="15" xfId="4" applyFont="1" applyFill="1" applyBorder="1" applyAlignment="1">
      <alignment horizontal="center" vertical="center" shrinkToFit="1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17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8" xfId="4" applyFont="1" applyFill="1" applyBorder="1" applyAlignment="1">
      <alignment horizontal="center" vertical="center" shrinkToFit="1"/>
    </xf>
    <xf numFmtId="0" fontId="6" fillId="2" borderId="18" xfId="4" applyFont="1" applyFill="1" applyBorder="1" applyAlignment="1">
      <alignment horizontal="left" vertical="center" wrapText="1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left" vertical="center" shrinkToFit="1"/>
    </xf>
    <xf numFmtId="0" fontId="6" fillId="2" borderId="14" xfId="4" applyFont="1" applyFill="1" applyBorder="1" applyAlignment="1">
      <alignment horizontal="left" vertical="center" shrinkToFit="1"/>
    </xf>
    <xf numFmtId="0" fontId="6" fillId="2" borderId="15" xfId="4" applyFont="1" applyFill="1" applyBorder="1" applyAlignment="1">
      <alignment horizontal="left" vertical="center" shrinkToFit="1"/>
    </xf>
    <xf numFmtId="0" fontId="6" fillId="2" borderId="18" xfId="4" applyFont="1" applyFill="1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5" fillId="0" borderId="0" xfId="2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Border="1" applyAlignment="1">
      <alignment horizontal="center" vertical="center" wrapText="1"/>
    </xf>
    <xf numFmtId="38" fontId="6" fillId="0" borderId="26" xfId="1" applyFont="1" applyFill="1" applyBorder="1" applyAlignment="1">
      <alignment vertical="center" wrapText="1"/>
    </xf>
    <xf numFmtId="38" fontId="6" fillId="0" borderId="27" xfId="1" applyFont="1" applyFill="1" applyBorder="1" applyAlignment="1">
      <alignment vertical="center" wrapText="1"/>
    </xf>
    <xf numFmtId="178" fontId="6" fillId="0" borderId="28" xfId="1" applyNumberFormat="1" applyFont="1" applyFill="1" applyBorder="1" applyAlignment="1">
      <alignment vertical="center" wrapText="1"/>
    </xf>
    <xf numFmtId="38" fontId="6" fillId="0" borderId="28" xfId="1" applyFont="1" applyFill="1" applyBorder="1" applyAlignment="1">
      <alignment vertical="center" wrapText="1"/>
    </xf>
    <xf numFmtId="38" fontId="6" fillId="0" borderId="29" xfId="1" applyFont="1" applyFill="1" applyBorder="1" applyAlignment="1">
      <alignment vertical="center" wrapText="1"/>
    </xf>
    <xf numFmtId="176" fontId="6" fillId="0" borderId="32" xfId="1" applyNumberFormat="1" applyFont="1" applyFill="1" applyBorder="1" applyAlignment="1" applyProtection="1">
      <alignment horizontal="right" vertical="center"/>
      <protection locked="0"/>
    </xf>
    <xf numFmtId="176" fontId="6" fillId="0" borderId="33" xfId="1" applyNumberFormat="1" applyFont="1" applyFill="1" applyBorder="1" applyAlignment="1" applyProtection="1">
      <alignment horizontal="right" vertical="center"/>
      <protection locked="0"/>
    </xf>
    <xf numFmtId="176" fontId="6" fillId="0" borderId="34" xfId="1" applyNumberFormat="1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Alignment="1">
      <alignment horizontal="left" vertical="center"/>
    </xf>
    <xf numFmtId="0" fontId="12" fillId="0" borderId="0" xfId="4" applyFont="1" applyFill="1" applyAlignment="1">
      <alignment vertical="center"/>
    </xf>
    <xf numFmtId="176" fontId="6" fillId="0" borderId="35" xfId="1" applyNumberFormat="1" applyFont="1" applyFill="1" applyBorder="1" applyAlignment="1" applyProtection="1">
      <alignment horizontal="right" vertical="center"/>
      <protection locked="0"/>
    </xf>
    <xf numFmtId="0" fontId="6" fillId="0" borderId="36" xfId="4" applyFont="1" applyFill="1" applyBorder="1" applyAlignment="1">
      <alignment horizontal="center" vertical="center" wrapText="1"/>
    </xf>
    <xf numFmtId="0" fontId="11" fillId="0" borderId="37" xfId="4" applyFont="1" applyFill="1" applyBorder="1" applyAlignment="1">
      <alignment horizontal="center" vertical="center" wrapText="1"/>
    </xf>
    <xf numFmtId="38" fontId="11" fillId="0" borderId="37" xfId="1" applyFont="1" applyFill="1" applyBorder="1" applyAlignment="1">
      <alignment horizontal="center" vertical="center" wrapText="1"/>
    </xf>
    <xf numFmtId="38" fontId="6" fillId="0" borderId="37" xfId="1" applyFont="1" applyFill="1" applyBorder="1" applyAlignment="1">
      <alignment horizontal="center" vertical="center" wrapText="1"/>
    </xf>
    <xf numFmtId="38" fontId="6" fillId="0" borderId="38" xfId="1" applyFont="1" applyFill="1" applyBorder="1" applyAlignment="1">
      <alignment horizontal="center" vertical="center" wrapText="1"/>
    </xf>
    <xf numFmtId="38" fontId="6" fillId="0" borderId="40" xfId="1" applyFont="1" applyFill="1" applyBorder="1" applyAlignment="1">
      <alignment vertical="center" wrapText="1"/>
    </xf>
    <xf numFmtId="0" fontId="8" fillId="0" borderId="41" xfId="4" applyFont="1" applyFill="1" applyBorder="1" applyAlignment="1">
      <alignment vertical="center"/>
    </xf>
    <xf numFmtId="0" fontId="8" fillId="0" borderId="42" xfId="4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horizontal="right" vertical="center"/>
    </xf>
    <xf numFmtId="0" fontId="8" fillId="0" borderId="43" xfId="4" applyFont="1" applyFill="1" applyBorder="1" applyAlignment="1">
      <alignment horizontal="center" vertical="center"/>
    </xf>
    <xf numFmtId="176" fontId="6" fillId="0" borderId="44" xfId="1" applyNumberFormat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vertical="center" wrapText="1"/>
    </xf>
    <xf numFmtId="176" fontId="6" fillId="0" borderId="46" xfId="1" applyNumberFormat="1" applyFont="1" applyFill="1" applyBorder="1" applyAlignment="1" applyProtection="1">
      <alignment horizontal="right" vertical="center"/>
      <protection locked="0"/>
    </xf>
    <xf numFmtId="176" fontId="18" fillId="0" borderId="31" xfId="1" applyNumberFormat="1" applyFont="1" applyFill="1" applyBorder="1" applyAlignment="1">
      <alignment horizontal="right" vertical="center"/>
    </xf>
    <xf numFmtId="38" fontId="11" fillId="0" borderId="42" xfId="1" applyFont="1" applyFill="1" applyBorder="1" applyAlignment="1">
      <alignment horizontal="right" vertical="center" wrapText="1"/>
    </xf>
    <xf numFmtId="176" fontId="6" fillId="0" borderId="42" xfId="1" applyNumberFormat="1" applyFont="1" applyFill="1" applyBorder="1" applyAlignment="1" applyProtection="1">
      <alignment horizontal="right" vertical="center"/>
      <protection locked="0"/>
    </xf>
    <xf numFmtId="0" fontId="8" fillId="0" borderId="30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0" fontId="8" fillId="0" borderId="23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/>
    </xf>
    <xf numFmtId="0" fontId="8" fillId="0" borderId="39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6" fillId="0" borderId="10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9" xfId="4" applyFont="1" applyFill="1" applyBorder="1" applyAlignment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38" fontId="9" fillId="0" borderId="0" xfId="1" applyFont="1" applyFill="1" applyAlignment="1">
      <alignment horizontal="right" vertical="center" shrinkToFit="1"/>
    </xf>
    <xf numFmtId="0" fontId="6" fillId="0" borderId="6" xfId="2" applyFont="1" applyBorder="1" applyAlignment="1">
      <alignment horizontal="center" vertical="center" wrapText="1"/>
    </xf>
    <xf numFmtId="38" fontId="6" fillId="2" borderId="1" xfId="5" applyFont="1" applyFill="1" applyBorder="1" applyAlignment="1">
      <alignment horizontal="center" vertical="center" wrapText="1"/>
    </xf>
    <xf numFmtId="38" fontId="6" fillId="2" borderId="2" xfId="5" applyFont="1" applyFill="1" applyBorder="1" applyAlignment="1">
      <alignment horizontal="center" vertical="center" wrapText="1"/>
    </xf>
    <xf numFmtId="38" fontId="6" fillId="2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right" vertical="center" wrapText="1"/>
    </xf>
    <xf numFmtId="177" fontId="6" fillId="2" borderId="1" xfId="2" applyNumberFormat="1" applyFont="1" applyFill="1" applyBorder="1" applyAlignment="1">
      <alignment horizontal="right" vertical="center" wrapText="1"/>
    </xf>
    <xf numFmtId="177" fontId="6" fillId="2" borderId="2" xfId="2" applyNumberFormat="1" applyFont="1" applyFill="1" applyBorder="1" applyAlignment="1">
      <alignment horizontal="right" vertical="center" wrapText="1"/>
    </xf>
    <xf numFmtId="0" fontId="18" fillId="2" borderId="31" xfId="4" applyFont="1" applyFill="1" applyBorder="1" applyAlignment="1">
      <alignment horizontal="left" vertical="center" wrapText="1"/>
    </xf>
    <xf numFmtId="38" fontId="18" fillId="2" borderId="31" xfId="1" applyFont="1" applyFill="1" applyBorder="1" applyAlignment="1">
      <alignment horizontal="right" vertical="center" wrapText="1"/>
    </xf>
    <xf numFmtId="0" fontId="18" fillId="2" borderId="14" xfId="4" applyFont="1" applyFill="1" applyBorder="1" applyAlignment="1">
      <alignment horizontal="left" vertical="center" wrapText="1"/>
    </xf>
    <xf numFmtId="38" fontId="18" fillId="2" borderId="14" xfId="1" applyFont="1" applyFill="1" applyBorder="1" applyAlignment="1">
      <alignment horizontal="right" vertical="center" wrapText="1"/>
    </xf>
    <xf numFmtId="0" fontId="18" fillId="2" borderId="15" xfId="4" applyFont="1" applyFill="1" applyBorder="1" applyAlignment="1">
      <alignment horizontal="left" vertical="center" wrapText="1"/>
    </xf>
    <xf numFmtId="38" fontId="18" fillId="2" borderId="15" xfId="1" applyFont="1" applyFill="1" applyBorder="1" applyAlignment="1">
      <alignment horizontal="right" vertical="center" wrapText="1"/>
    </xf>
    <xf numFmtId="0" fontId="18" fillId="2" borderId="13" xfId="4" applyFont="1" applyFill="1" applyBorder="1" applyAlignment="1">
      <alignment horizontal="left" vertical="center" wrapText="1"/>
    </xf>
    <xf numFmtId="38" fontId="18" fillId="2" borderId="13" xfId="1" applyFont="1" applyFill="1" applyBorder="1" applyAlignment="1">
      <alignment horizontal="right" vertical="center" wrapText="1"/>
    </xf>
    <xf numFmtId="176" fontId="18" fillId="0" borderId="14" xfId="1" applyNumberFormat="1" applyFont="1" applyFill="1" applyBorder="1" applyAlignment="1">
      <alignment horizontal="right" vertical="center"/>
    </xf>
    <xf numFmtId="176" fontId="18" fillId="0" borderId="13" xfId="1" applyNumberFormat="1" applyFont="1" applyFill="1" applyBorder="1" applyAlignment="1">
      <alignment horizontal="right" vertical="center"/>
    </xf>
    <xf numFmtId="176" fontId="18" fillId="0" borderId="15" xfId="1" applyNumberFormat="1" applyFont="1" applyFill="1" applyBorder="1" applyAlignment="1">
      <alignment horizontal="right" vertical="center"/>
    </xf>
    <xf numFmtId="0" fontId="18" fillId="2" borderId="44" xfId="4" applyFont="1" applyFill="1" applyBorder="1" applyAlignment="1">
      <alignment horizontal="left" vertical="center" wrapText="1"/>
    </xf>
    <xf numFmtId="38" fontId="18" fillId="2" borderId="44" xfId="1" applyFont="1" applyFill="1" applyBorder="1" applyAlignment="1">
      <alignment horizontal="righ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showZeros="0" tabSelected="1" view="pageBreakPreview" zoomScale="60" zoomScaleNormal="60" workbookViewId="0">
      <pane ySplit="4" topLeftCell="A5" activePane="bottomLeft" state="frozenSplit"/>
      <selection pane="bottomLeft" activeCell="B5" sqref="B5"/>
    </sheetView>
  </sheetViews>
  <sheetFormatPr defaultColWidth="8.875" defaultRowHeight="22.15" customHeight="1" x14ac:dyDescent="0.15"/>
  <cols>
    <col min="1" max="1" width="21.625" style="4" customWidth="1"/>
    <col min="2" max="2" width="33.375" style="4" customWidth="1"/>
    <col min="3" max="3" width="21.625" style="7" customWidth="1"/>
    <col min="4" max="4" width="20" style="7" customWidth="1"/>
    <col min="5" max="5" width="20.625" style="7" customWidth="1"/>
    <col min="6" max="6" width="20.875" style="7" customWidth="1"/>
    <col min="7" max="7" width="10.125" style="4" bestFit="1" customWidth="1"/>
    <col min="8" max="8" width="3.875" style="4" customWidth="1"/>
    <col min="9" max="16384" width="8.875" style="4"/>
  </cols>
  <sheetData>
    <row r="1" spans="1:7" ht="20.25" customHeight="1" x14ac:dyDescent="0.15">
      <c r="A1" s="78" t="s">
        <v>63</v>
      </c>
      <c r="B1" s="60"/>
      <c r="C1" s="60"/>
      <c r="D1" s="60"/>
      <c r="E1" s="60"/>
      <c r="F1" s="60"/>
    </row>
    <row r="2" spans="1:7" ht="20.25" customHeight="1" x14ac:dyDescent="0.15">
      <c r="A2" s="62" t="s">
        <v>64</v>
      </c>
      <c r="B2" s="64"/>
      <c r="C2" s="64"/>
      <c r="D2" s="64"/>
      <c r="E2" s="64"/>
      <c r="F2" s="64"/>
    </row>
    <row r="3" spans="1:7" s="6" customFormat="1" ht="18.75" customHeight="1" thickBot="1" x14ac:dyDescent="0.2">
      <c r="A3" s="79" t="s">
        <v>56</v>
      </c>
      <c r="C3" s="11"/>
      <c r="D3" s="11"/>
      <c r="E3" s="106" t="s">
        <v>2</v>
      </c>
      <c r="F3" s="106"/>
    </row>
    <row r="4" spans="1:7" s="6" customFormat="1" ht="78" customHeight="1" x14ac:dyDescent="0.15">
      <c r="A4" s="81" t="s">
        <v>57</v>
      </c>
      <c r="B4" s="82" t="s">
        <v>1</v>
      </c>
      <c r="C4" s="83" t="s">
        <v>59</v>
      </c>
      <c r="D4" s="84" t="s">
        <v>60</v>
      </c>
      <c r="E4" s="84" t="s">
        <v>61</v>
      </c>
      <c r="F4" s="85" t="s">
        <v>62</v>
      </c>
      <c r="G4" s="12"/>
    </row>
    <row r="5" spans="1:7" s="14" customFormat="1" ht="47.25" customHeight="1" x14ac:dyDescent="0.15">
      <c r="A5" s="97" t="s">
        <v>53</v>
      </c>
      <c r="B5" s="163"/>
      <c r="C5" s="164"/>
      <c r="D5" s="94">
        <f>ROUNDDOWN(C5*100/110,0)</f>
        <v>0</v>
      </c>
      <c r="E5" s="80"/>
      <c r="F5" s="70"/>
    </row>
    <row r="6" spans="1:7" s="14" customFormat="1" ht="47.25" customHeight="1" x14ac:dyDescent="0.15">
      <c r="A6" s="98"/>
      <c r="B6" s="165"/>
      <c r="C6" s="166"/>
      <c r="D6" s="171">
        <f t="shared" ref="D6:D13" si="0">ROUNDDOWN(C6*100/110,0)</f>
        <v>0</v>
      </c>
      <c r="E6" s="75"/>
      <c r="F6" s="74"/>
    </row>
    <row r="7" spans="1:7" s="14" customFormat="1" ht="47.25" customHeight="1" x14ac:dyDescent="0.15">
      <c r="A7" s="99"/>
      <c r="B7" s="167"/>
      <c r="C7" s="168"/>
      <c r="D7" s="171">
        <f t="shared" si="0"/>
        <v>0</v>
      </c>
      <c r="E7" s="76"/>
      <c r="F7" s="70"/>
    </row>
    <row r="8" spans="1:7" s="14" customFormat="1" ht="47.25" customHeight="1" x14ac:dyDescent="0.15">
      <c r="A8" s="100" t="s">
        <v>54</v>
      </c>
      <c r="B8" s="169"/>
      <c r="C8" s="170"/>
      <c r="D8" s="172">
        <f t="shared" si="0"/>
        <v>0</v>
      </c>
      <c r="E8" s="77"/>
      <c r="F8" s="72"/>
    </row>
    <row r="9" spans="1:7" s="14" customFormat="1" ht="47.25" customHeight="1" x14ac:dyDescent="0.15">
      <c r="A9" s="101"/>
      <c r="B9" s="165"/>
      <c r="C9" s="166"/>
      <c r="D9" s="171">
        <f t="shared" si="0"/>
        <v>0</v>
      </c>
      <c r="E9" s="75"/>
      <c r="F9" s="74"/>
    </row>
    <row r="10" spans="1:7" s="14" customFormat="1" ht="47.25" customHeight="1" x14ac:dyDescent="0.15">
      <c r="A10" s="102"/>
      <c r="B10" s="167"/>
      <c r="C10" s="168"/>
      <c r="D10" s="173">
        <f t="shared" si="0"/>
        <v>0</v>
      </c>
      <c r="E10" s="76"/>
      <c r="F10" s="70"/>
    </row>
    <row r="11" spans="1:7" s="14" customFormat="1" ht="47.25" customHeight="1" x14ac:dyDescent="0.15">
      <c r="A11" s="103" t="s">
        <v>55</v>
      </c>
      <c r="B11" s="169"/>
      <c r="C11" s="170"/>
      <c r="D11" s="172">
        <f t="shared" si="0"/>
        <v>0</v>
      </c>
      <c r="E11" s="77"/>
      <c r="F11" s="73"/>
    </row>
    <row r="12" spans="1:7" s="14" customFormat="1" ht="47.25" customHeight="1" x14ac:dyDescent="0.15">
      <c r="A12" s="104"/>
      <c r="B12" s="165"/>
      <c r="C12" s="166"/>
      <c r="D12" s="171">
        <f t="shared" si="0"/>
        <v>0</v>
      </c>
      <c r="E12" s="75"/>
      <c r="F12" s="74"/>
    </row>
    <row r="13" spans="1:7" s="14" customFormat="1" ht="47.25" customHeight="1" x14ac:dyDescent="0.15">
      <c r="A13" s="105"/>
      <c r="B13" s="167"/>
      <c r="C13" s="168"/>
      <c r="D13" s="173">
        <f t="shared" si="0"/>
        <v>0</v>
      </c>
      <c r="E13" s="76"/>
      <c r="F13" s="86"/>
    </row>
    <row r="14" spans="1:7" s="14" customFormat="1" ht="47.25" customHeight="1" thickBot="1" x14ac:dyDescent="0.2">
      <c r="A14" s="90" t="s">
        <v>65</v>
      </c>
      <c r="B14" s="174"/>
      <c r="C14" s="175"/>
      <c r="D14" s="91">
        <f>ROUNDDOWN(C14*100/110,0)</f>
        <v>0</v>
      </c>
      <c r="E14" s="93"/>
      <c r="F14" s="92"/>
    </row>
    <row r="15" spans="1:7" s="14" customFormat="1" ht="47.25" customHeight="1" thickTop="1" thickBot="1" x14ac:dyDescent="0.2">
      <c r="A15" s="87" t="s">
        <v>58</v>
      </c>
      <c r="B15" s="88"/>
      <c r="C15" s="95">
        <f>SUM(C5:C14)</f>
        <v>0</v>
      </c>
      <c r="D15" s="89">
        <f>SUM(D5:D14)</f>
        <v>0</v>
      </c>
      <c r="E15" s="96">
        <f>IF(ROUNDDOWN(D15*2/3,-3)&lt;=3000000,ROUNDDOWN(D15*2/3,-3),3000000)</f>
        <v>0</v>
      </c>
      <c r="F15" s="71"/>
      <c r="G15" s="61">
        <f>ROUNDDOWN(D15*2/3,0)</f>
        <v>0</v>
      </c>
    </row>
    <row r="16" spans="1:7" s="14" customFormat="1" ht="39.950000000000003" customHeight="1" x14ac:dyDescent="0.15">
      <c r="A16" s="65"/>
      <c r="B16" s="65"/>
      <c r="C16" s="66"/>
      <c r="D16" s="67"/>
      <c r="E16" s="68"/>
      <c r="F16" s="69"/>
    </row>
    <row r="17" spans="1:8" s="14" customFormat="1" ht="39.950000000000003" customHeight="1" x14ac:dyDescent="0.15">
      <c r="A17" s="65"/>
      <c r="B17" s="65"/>
      <c r="C17" s="66"/>
      <c r="D17" s="67"/>
      <c r="E17" s="68"/>
      <c r="F17" s="69"/>
    </row>
    <row r="18" spans="1:8" s="14" customFormat="1" ht="39.950000000000003" customHeight="1" x14ac:dyDescent="0.15">
      <c r="A18" s="1"/>
      <c r="B18" s="1"/>
      <c r="C18" s="63"/>
      <c r="D18" s="63"/>
      <c r="E18" s="63"/>
      <c r="F18" s="63"/>
    </row>
    <row r="19" spans="1:8" s="14" customFormat="1" ht="39.950000000000003" customHeight="1" x14ac:dyDescent="0.15">
      <c r="A19" s="1"/>
      <c r="B19" s="1"/>
      <c r="C19" s="63"/>
      <c r="D19" s="63"/>
      <c r="E19" s="63"/>
      <c r="F19" s="63"/>
    </row>
    <row r="20" spans="1:8" s="14" customFormat="1" ht="39.950000000000003" customHeight="1" x14ac:dyDescent="0.15"/>
    <row r="21" spans="1:8" s="14" customFormat="1" ht="39.950000000000003" customHeight="1" x14ac:dyDescent="0.15">
      <c r="A21" s="6"/>
      <c r="B21" s="6"/>
      <c r="C21" s="63"/>
      <c r="D21" s="63"/>
      <c r="E21" s="63"/>
      <c r="F21" s="63"/>
    </row>
    <row r="22" spans="1:8" s="14" customFormat="1" ht="39.950000000000003" customHeight="1" x14ac:dyDescent="0.15">
      <c r="A22" s="4"/>
      <c r="B22" s="4"/>
      <c r="C22" s="7"/>
      <c r="D22" s="7"/>
      <c r="E22" s="7"/>
      <c r="F22" s="7"/>
    </row>
    <row r="23" spans="1:8" s="14" customFormat="1" ht="39.950000000000003" customHeight="1" x14ac:dyDescent="0.15">
      <c r="A23" s="4"/>
      <c r="B23" s="4"/>
      <c r="C23" s="7"/>
      <c r="D23" s="7"/>
      <c r="E23" s="7"/>
      <c r="F23" s="7"/>
    </row>
    <row r="24" spans="1:8" s="6" customFormat="1" ht="39.950000000000003" customHeight="1" x14ac:dyDescent="0.15">
      <c r="A24" s="4"/>
      <c r="B24" s="4"/>
      <c r="C24" s="7"/>
      <c r="D24" s="7"/>
      <c r="E24" s="7"/>
      <c r="F24" s="7"/>
      <c r="G24" s="61"/>
      <c r="H24" s="16"/>
    </row>
    <row r="25" spans="1:8" s="6" customFormat="1" ht="30" customHeight="1" x14ac:dyDescent="0.15">
      <c r="A25" s="4"/>
      <c r="B25" s="4"/>
      <c r="C25" s="7"/>
      <c r="D25" s="7"/>
      <c r="E25" s="7"/>
      <c r="F25" s="7"/>
    </row>
    <row r="26" spans="1:8" s="6" customFormat="1" ht="30" customHeight="1" x14ac:dyDescent="0.15">
      <c r="A26" s="4"/>
      <c r="B26" s="4"/>
      <c r="C26" s="7"/>
      <c r="D26" s="7"/>
      <c r="E26" s="7"/>
      <c r="F26" s="7"/>
    </row>
    <row r="27" spans="1:8" s="6" customFormat="1" ht="192.75" customHeight="1" x14ac:dyDescent="0.15">
      <c r="A27" s="4"/>
      <c r="B27" s="4"/>
      <c r="C27" s="7"/>
      <c r="D27" s="7"/>
      <c r="E27" s="7"/>
      <c r="F27" s="7"/>
    </row>
    <row r="28" spans="1:8" s="6" customFormat="1" ht="22.15" customHeight="1" x14ac:dyDescent="0.15">
      <c r="A28" s="4"/>
      <c r="B28" s="4"/>
      <c r="C28" s="7"/>
      <c r="D28" s="7"/>
      <c r="E28" s="7"/>
      <c r="F28" s="7"/>
    </row>
  </sheetData>
  <mergeCells count="4">
    <mergeCell ref="A5:A7"/>
    <mergeCell ref="A8:A10"/>
    <mergeCell ref="A11:A13"/>
    <mergeCell ref="E3:F3"/>
  </mergeCells>
  <phoneticPr fontId="3"/>
  <dataValidations count="2">
    <dataValidation imeMode="halfAlpha" allowBlank="1" showInputMessage="1" showErrorMessage="1" sqref="C22:C65491 C3:C17" xr:uid="{00000000-0002-0000-0000-000000000000}"/>
    <dataValidation imeMode="hiragana" allowBlank="1" showInputMessage="1" showErrorMessage="1" sqref="B21:B65491 B3:B14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showZeros="0" view="pageBreakPreview" zoomScale="85" zoomScaleNormal="60" zoomScaleSheetLayoutView="85" workbookViewId="0">
      <pane ySplit="8" topLeftCell="A9" activePane="bottomLeft" state="frozenSplit"/>
      <selection pane="bottomLeft" activeCell="A9" sqref="A9:A11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6" width="10.5" style="7" bestFit="1" customWidth="1"/>
    <col min="7" max="7" width="14.125" style="7" customWidth="1"/>
    <col min="8" max="8" width="15.5" style="7" customWidth="1"/>
    <col min="9" max="9" width="10.75" style="7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146" t="s">
        <v>31</v>
      </c>
      <c r="G1" s="146"/>
      <c r="H1" s="146"/>
      <c r="I1" s="146"/>
    </row>
    <row r="2" spans="1:10" s="2" customFormat="1" ht="23.1" customHeight="1" x14ac:dyDescent="0.15">
      <c r="D2" s="3"/>
      <c r="E2" s="3"/>
      <c r="F2" s="40"/>
      <c r="G2" s="40"/>
      <c r="H2" s="110" t="s">
        <v>33</v>
      </c>
      <c r="I2" s="110"/>
    </row>
    <row r="3" spans="1:10" ht="17.25" customHeight="1" x14ac:dyDescent="0.15">
      <c r="A3" s="126" t="s">
        <v>24</v>
      </c>
      <c r="B3" s="126"/>
      <c r="C3" s="126"/>
      <c r="D3" s="126"/>
      <c r="E3" s="126"/>
      <c r="F3" s="126"/>
      <c r="G3" s="126"/>
      <c r="H3" s="126"/>
      <c r="I3" s="126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09" t="s">
        <v>46</v>
      </c>
      <c r="B5" s="109"/>
      <c r="C5" s="20"/>
      <c r="D5" s="20"/>
      <c r="E5" s="20"/>
      <c r="F5" s="20"/>
      <c r="G5" s="20"/>
      <c r="H5" s="20"/>
      <c r="I5" s="20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27" t="s">
        <v>2</v>
      </c>
      <c r="I6" s="127"/>
    </row>
    <row r="7" spans="1:10" s="6" customFormat="1" ht="27.95" customHeight="1" x14ac:dyDescent="0.15">
      <c r="A7" s="123" t="s">
        <v>16</v>
      </c>
      <c r="B7" s="123" t="s">
        <v>26</v>
      </c>
      <c r="C7" s="137" t="s">
        <v>1</v>
      </c>
      <c r="D7" s="128" t="s">
        <v>13</v>
      </c>
      <c r="E7" s="129"/>
      <c r="F7" s="139" t="s">
        <v>15</v>
      </c>
      <c r="G7" s="130" t="s">
        <v>10</v>
      </c>
      <c r="H7" s="130" t="s">
        <v>22</v>
      </c>
      <c r="I7" s="130" t="s">
        <v>18</v>
      </c>
      <c r="J7" s="12"/>
    </row>
    <row r="8" spans="1:10" s="14" customFormat="1" ht="27.95" customHeight="1" x14ac:dyDescent="0.15">
      <c r="A8" s="124"/>
      <c r="B8" s="124"/>
      <c r="C8" s="138"/>
      <c r="D8" s="21" t="s">
        <v>0</v>
      </c>
      <c r="E8" s="21" t="s">
        <v>3</v>
      </c>
      <c r="F8" s="140"/>
      <c r="G8" s="131"/>
      <c r="H8" s="131"/>
      <c r="I8" s="131"/>
    </row>
    <row r="9" spans="1:10" s="14" customFormat="1" ht="39.950000000000003" customHeight="1" x14ac:dyDescent="0.15">
      <c r="A9" s="111" t="s">
        <v>37</v>
      </c>
      <c r="B9" s="41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107"/>
    </row>
    <row r="10" spans="1:10" s="14" customFormat="1" ht="39.950000000000003" customHeight="1" x14ac:dyDescent="0.15">
      <c r="A10" s="112"/>
      <c r="B10" s="42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08"/>
    </row>
    <row r="11" spans="1:10" s="14" customFormat="1" ht="39.950000000000003" customHeight="1" x14ac:dyDescent="0.15">
      <c r="A11" s="113"/>
      <c r="B11" s="43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08"/>
    </row>
    <row r="12" spans="1:10" s="14" customFormat="1" ht="39.950000000000003" customHeight="1" x14ac:dyDescent="0.15">
      <c r="A12" s="114" t="s">
        <v>21</v>
      </c>
      <c r="B12" s="41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08"/>
    </row>
    <row r="13" spans="1:10" s="14" customFormat="1" ht="39.950000000000003" customHeight="1" x14ac:dyDescent="0.15">
      <c r="A13" s="115"/>
      <c r="B13" s="42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08"/>
    </row>
    <row r="14" spans="1:10" s="14" customFormat="1" ht="39.950000000000003" customHeight="1" x14ac:dyDescent="0.15">
      <c r="A14" s="116"/>
      <c r="B14" s="43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08"/>
    </row>
    <row r="15" spans="1:10" s="14" customFormat="1" ht="39.950000000000003" customHeight="1" x14ac:dyDescent="0.15">
      <c r="A15" s="117" t="s">
        <v>35</v>
      </c>
      <c r="B15" s="41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08"/>
    </row>
    <row r="16" spans="1:10" s="14" customFormat="1" ht="39.950000000000003" customHeight="1" x14ac:dyDescent="0.15">
      <c r="A16" s="118"/>
      <c r="B16" s="42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08"/>
    </row>
    <row r="17" spans="1:11" s="14" customFormat="1" ht="39.950000000000003" customHeight="1" x14ac:dyDescent="0.15">
      <c r="A17" s="119"/>
      <c r="B17" s="43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08"/>
    </row>
    <row r="18" spans="1:11" s="6" customFormat="1" ht="39.950000000000003" customHeight="1" x14ac:dyDescent="0.15">
      <c r="A18" s="120" t="s">
        <v>38</v>
      </c>
      <c r="B18" s="41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08"/>
      <c r="J18" s="8"/>
      <c r="K18" s="16"/>
    </row>
    <row r="19" spans="1:11" s="6" customFormat="1" ht="39.950000000000003" customHeight="1" x14ac:dyDescent="0.15">
      <c r="A19" s="121"/>
      <c r="B19" s="42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08"/>
      <c r="J19" s="8"/>
      <c r="K19" s="16"/>
    </row>
    <row r="20" spans="1:11" s="6" customFormat="1" ht="39.950000000000003" customHeight="1" x14ac:dyDescent="0.15">
      <c r="A20" s="122"/>
      <c r="B20" s="43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08"/>
      <c r="J20" s="8"/>
      <c r="K20" s="16"/>
    </row>
    <row r="21" spans="1:11" s="6" customFormat="1" ht="39.950000000000003" customHeight="1" x14ac:dyDescent="0.15">
      <c r="A21" s="142" t="s">
        <v>39</v>
      </c>
      <c r="B21" s="41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08"/>
      <c r="J21" s="8"/>
      <c r="K21" s="16"/>
    </row>
    <row r="22" spans="1:11" s="6" customFormat="1" ht="39.950000000000003" customHeight="1" x14ac:dyDescent="0.15">
      <c r="A22" s="143"/>
      <c r="B22" s="42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08"/>
      <c r="J22" s="8"/>
      <c r="K22" s="16"/>
    </row>
    <row r="23" spans="1:11" s="6" customFormat="1" ht="39.950000000000003" customHeight="1" x14ac:dyDescent="0.15">
      <c r="A23" s="144"/>
      <c r="B23" s="43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08"/>
      <c r="J23" s="8"/>
      <c r="K23" s="16"/>
    </row>
    <row r="24" spans="1:11" s="6" customFormat="1" ht="39.950000000000003" customHeight="1" x14ac:dyDescent="0.15">
      <c r="A24" s="145" t="s">
        <v>23</v>
      </c>
      <c r="B24" s="41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08"/>
      <c r="J24" s="8"/>
      <c r="K24" s="16"/>
    </row>
    <row r="25" spans="1:11" s="6" customFormat="1" ht="39.950000000000003" customHeight="1" x14ac:dyDescent="0.15">
      <c r="A25" s="118"/>
      <c r="B25" s="42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08"/>
      <c r="J25" s="8"/>
      <c r="K25" s="16"/>
    </row>
    <row r="26" spans="1:11" s="6" customFormat="1" ht="39.950000000000003" customHeight="1" x14ac:dyDescent="0.15">
      <c r="A26" s="118"/>
      <c r="B26" s="47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08"/>
      <c r="J26" s="8"/>
      <c r="K26" s="16"/>
    </row>
    <row r="27" spans="1:11" s="6" customFormat="1" ht="39.950000000000003" customHeight="1" x14ac:dyDescent="0.15">
      <c r="A27" s="133" t="s">
        <v>47</v>
      </c>
      <c r="B27" s="134"/>
      <c r="C27" s="135"/>
      <c r="D27" s="53"/>
      <c r="E27" s="53"/>
      <c r="F27" s="54"/>
      <c r="G27" s="55">
        <f>SUM(G21:G26)</f>
        <v>160000</v>
      </c>
      <c r="H27" s="55">
        <f>SUM(H21:H26)</f>
        <v>145454</v>
      </c>
      <c r="I27" s="55">
        <f>ROUNDDOWN(J27,-3)</f>
        <v>96000</v>
      </c>
      <c r="J27" s="8">
        <f>ROUNDDOWN(H27*2/3,0)</f>
        <v>96969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55" t="str">
        <f>IF(I27&gt;1000000,"上限100万円を越えています！減額して下さい ","")</f>
        <v/>
      </c>
      <c r="H28" s="155"/>
      <c r="I28" s="155"/>
    </row>
    <row r="29" spans="1:11" s="6" customFormat="1" ht="12.95" customHeight="1" x14ac:dyDescent="0.15">
      <c r="A29" s="1" t="s">
        <v>7</v>
      </c>
      <c r="B29" s="1"/>
      <c r="C29" s="1"/>
      <c r="D29" s="1"/>
      <c r="E29" s="1"/>
      <c r="F29" s="1"/>
      <c r="G29" s="141" t="str">
        <f>IF(I27&lt;100000,"下限10万円に達していません！ ","")</f>
        <v xml:space="preserve">下限10万円に達していません！ </v>
      </c>
      <c r="H29" s="141"/>
      <c r="I29" s="141"/>
    </row>
    <row r="30" spans="1:11" s="6" customFormat="1" ht="15" customHeight="1" x14ac:dyDescent="0.15">
      <c r="A30" s="132" t="s">
        <v>5</v>
      </c>
      <c r="B30" s="132"/>
      <c r="C30" s="132"/>
      <c r="D30" s="132"/>
      <c r="E30" s="132"/>
      <c r="F30" s="132"/>
      <c r="G30" s="132"/>
      <c r="H30" s="132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136" t="s">
        <v>30</v>
      </c>
      <c r="B32" s="136"/>
      <c r="C32" s="136"/>
      <c r="D32" s="136"/>
      <c r="E32" s="136"/>
      <c r="F32" s="136"/>
      <c r="G32" s="136"/>
      <c r="H32" s="136"/>
      <c r="I32" s="11"/>
    </row>
    <row r="33" spans="1:9" s="6" customFormat="1" ht="22.15" customHeight="1" x14ac:dyDescent="0.15">
      <c r="D33" s="11"/>
      <c r="E33" s="11"/>
      <c r="F33" s="11"/>
      <c r="G33" s="11"/>
      <c r="H33" s="11"/>
      <c r="I33" s="11"/>
    </row>
    <row r="34" spans="1:9" s="6" customFormat="1" ht="22.15" customHeight="1" x14ac:dyDescent="0.15">
      <c r="A34" s="1" t="s">
        <v>11</v>
      </c>
      <c r="B34" s="1"/>
      <c r="C34" s="9"/>
      <c r="D34" s="9"/>
      <c r="E34" s="1"/>
      <c r="F34" s="1"/>
      <c r="G34" s="1"/>
      <c r="H34" s="10"/>
      <c r="I34" s="17" t="s">
        <v>2</v>
      </c>
    </row>
    <row r="35" spans="1:9" s="6" customFormat="1" ht="39.950000000000003" customHeight="1" x14ac:dyDescent="0.15">
      <c r="A35" s="125" t="s">
        <v>8</v>
      </c>
      <c r="B35" s="125"/>
      <c r="C35" s="125"/>
      <c r="D35" s="125"/>
      <c r="E35" s="125" t="s">
        <v>14</v>
      </c>
      <c r="F35" s="125"/>
      <c r="G35" s="125"/>
      <c r="H35" s="125" t="s">
        <v>6</v>
      </c>
      <c r="I35" s="125"/>
    </row>
    <row r="36" spans="1:9" s="6" customFormat="1" ht="39.950000000000003" customHeight="1" x14ac:dyDescent="0.15">
      <c r="A36" s="125" t="s">
        <v>9</v>
      </c>
      <c r="B36" s="125"/>
      <c r="C36" s="125"/>
      <c r="D36" s="125"/>
      <c r="E36" s="151"/>
      <c r="F36" s="151"/>
      <c r="G36" s="151"/>
      <c r="H36" s="148"/>
      <c r="I36" s="148"/>
    </row>
    <row r="37" spans="1:9" s="6" customFormat="1" ht="39.950000000000003" customHeight="1" x14ac:dyDescent="0.15">
      <c r="A37" s="125" t="s">
        <v>12</v>
      </c>
      <c r="B37" s="125"/>
      <c r="C37" s="125"/>
      <c r="D37" s="125"/>
      <c r="E37" s="151"/>
      <c r="F37" s="151"/>
      <c r="G37" s="151"/>
      <c r="H37" s="148"/>
      <c r="I37" s="148"/>
    </row>
    <row r="38" spans="1:9" s="6" customFormat="1" ht="39.950000000000003" customHeight="1" thickBot="1" x14ac:dyDescent="0.2">
      <c r="A38" s="154" t="s">
        <v>52</v>
      </c>
      <c r="B38" s="154"/>
      <c r="C38" s="154"/>
      <c r="D38" s="154"/>
      <c r="E38" s="152"/>
      <c r="F38" s="152"/>
      <c r="G38" s="152"/>
      <c r="H38" s="149"/>
      <c r="I38" s="149"/>
    </row>
    <row r="39" spans="1:9" s="6" customFormat="1" ht="39.950000000000003" customHeight="1" thickTop="1" x14ac:dyDescent="0.15">
      <c r="A39" s="147" t="s">
        <v>4</v>
      </c>
      <c r="B39" s="147"/>
      <c r="C39" s="147"/>
      <c r="D39" s="147"/>
      <c r="E39" s="153"/>
      <c r="F39" s="153"/>
      <c r="G39" s="153"/>
      <c r="H39" s="150"/>
      <c r="I39" s="150"/>
    </row>
    <row r="40" spans="1:9" s="6" customFormat="1" ht="22.15" customHeight="1" x14ac:dyDescent="0.15">
      <c r="D40" s="11"/>
      <c r="E40" s="11"/>
      <c r="F40" s="11"/>
      <c r="G40" s="11"/>
      <c r="H40" s="11"/>
      <c r="I40" s="11"/>
    </row>
  </sheetData>
  <mergeCells count="40">
    <mergeCell ref="F1:I1"/>
    <mergeCell ref="A36:D36"/>
    <mergeCell ref="A39:D39"/>
    <mergeCell ref="H35:I35"/>
    <mergeCell ref="H36:I36"/>
    <mergeCell ref="H37:I37"/>
    <mergeCell ref="H38:I38"/>
    <mergeCell ref="H39:I39"/>
    <mergeCell ref="E35:G35"/>
    <mergeCell ref="E36:G36"/>
    <mergeCell ref="E37:G37"/>
    <mergeCell ref="E38:G38"/>
    <mergeCell ref="E39:G39"/>
    <mergeCell ref="A37:D37"/>
    <mergeCell ref="A38:D38"/>
    <mergeCell ref="G28:I28"/>
    <mergeCell ref="A35:D35"/>
    <mergeCell ref="A3:I3"/>
    <mergeCell ref="H6:I6"/>
    <mergeCell ref="D7:E7"/>
    <mergeCell ref="H7:H8"/>
    <mergeCell ref="I7:I8"/>
    <mergeCell ref="A30:H30"/>
    <mergeCell ref="A27:C27"/>
    <mergeCell ref="A32:H32"/>
    <mergeCell ref="C7:C8"/>
    <mergeCell ref="F7:F8"/>
    <mergeCell ref="G7:G8"/>
    <mergeCell ref="B7:B8"/>
    <mergeCell ref="G29:I29"/>
    <mergeCell ref="A21:A23"/>
    <mergeCell ref="A24:A26"/>
    <mergeCell ref="I9:I26"/>
    <mergeCell ref="A5:B5"/>
    <mergeCell ref="H2:I2"/>
    <mergeCell ref="A9:A11"/>
    <mergeCell ref="A12:A14"/>
    <mergeCell ref="A15:A17"/>
    <mergeCell ref="A18:A20"/>
    <mergeCell ref="A7:A8"/>
  </mergeCells>
  <phoneticPr fontId="3"/>
  <dataValidations count="3">
    <dataValidation imeMode="hiragana" allowBlank="1" showInputMessage="1" showErrorMessage="1" sqref="E1:E2 C1:C2 C40:C65516 C33 E33 E40:E65516 C6:C26 E6:E27" xr:uid="{00000000-0002-0000-0100-000000000000}"/>
    <dataValidation imeMode="halfAlpha" allowBlank="1" showInputMessage="1" showErrorMessage="1" sqref="D1:D2 F40:F65516 F33 D33 D40:D65516 F2 F6:F27 D6:D27" xr:uid="{00000000-0002-0000-0100-000001000000}"/>
    <dataValidation type="list" allowBlank="1" showInputMessage="1" showErrorMessage="1" sqref="B9:B26" xr:uid="{00000000-0002-0000-01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showZeros="0" zoomScaleNormal="100" zoomScaleSheetLayoutView="70" workbookViewId="0">
      <pane ySplit="8" topLeftCell="A9" activePane="bottomLeft" state="frozenSplit"/>
      <selection pane="bottomLeft" activeCell="G9" sqref="G9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9" width="13.625" style="7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3"/>
      <c r="G1" s="3"/>
      <c r="H1" s="146" t="s">
        <v>19</v>
      </c>
      <c r="I1" s="146"/>
    </row>
    <row r="2" spans="1:10" s="2" customFormat="1" ht="23.1" customHeight="1" x14ac:dyDescent="0.15">
      <c r="D2" s="3"/>
      <c r="E2" s="3"/>
      <c r="F2" s="3"/>
      <c r="G2" s="3"/>
      <c r="H2" s="110" t="s">
        <v>32</v>
      </c>
      <c r="I2" s="110"/>
    </row>
    <row r="3" spans="1:10" ht="17.25" customHeight="1" x14ac:dyDescent="0.15">
      <c r="A3" s="126" t="s">
        <v>24</v>
      </c>
      <c r="B3" s="126"/>
      <c r="C3" s="126"/>
      <c r="D3" s="126"/>
      <c r="E3" s="126"/>
      <c r="F3" s="126"/>
      <c r="G3" s="126"/>
      <c r="H3" s="126"/>
      <c r="I3" s="126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09" t="s">
        <v>46</v>
      </c>
      <c r="B5" s="109"/>
      <c r="C5" s="5"/>
      <c r="D5" s="5"/>
      <c r="E5" s="5"/>
      <c r="F5" s="5"/>
      <c r="G5" s="5"/>
      <c r="H5" s="5"/>
      <c r="I5" s="5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27" t="s">
        <v>2</v>
      </c>
      <c r="I6" s="127"/>
    </row>
    <row r="7" spans="1:10" s="6" customFormat="1" ht="27.95" customHeight="1" x14ac:dyDescent="0.15">
      <c r="A7" s="123" t="s">
        <v>36</v>
      </c>
      <c r="B7" s="123" t="s">
        <v>26</v>
      </c>
      <c r="C7" s="156" t="s">
        <v>1</v>
      </c>
      <c r="D7" s="157" t="s">
        <v>13</v>
      </c>
      <c r="E7" s="157"/>
      <c r="F7" s="157" t="s">
        <v>15</v>
      </c>
      <c r="G7" s="158" t="s">
        <v>10</v>
      </c>
      <c r="H7" s="158" t="s">
        <v>45</v>
      </c>
      <c r="I7" s="158" t="s">
        <v>20</v>
      </c>
      <c r="J7" s="12"/>
    </row>
    <row r="8" spans="1:10" s="14" customFormat="1" ht="27.95" customHeight="1" x14ac:dyDescent="0.15">
      <c r="A8" s="124"/>
      <c r="B8" s="124"/>
      <c r="C8" s="156"/>
      <c r="D8" s="13" t="s">
        <v>0</v>
      </c>
      <c r="E8" s="13" t="s">
        <v>3</v>
      </c>
      <c r="F8" s="157"/>
      <c r="G8" s="158"/>
      <c r="H8" s="158"/>
      <c r="I8" s="158"/>
    </row>
    <row r="9" spans="1:10" s="14" customFormat="1" ht="39.950000000000003" customHeight="1" x14ac:dyDescent="0.15">
      <c r="A9" s="111" t="s">
        <v>37</v>
      </c>
      <c r="B9" s="56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107"/>
    </row>
    <row r="10" spans="1:10" s="14" customFormat="1" ht="39.950000000000003" customHeight="1" x14ac:dyDescent="0.15">
      <c r="A10" s="112"/>
      <c r="B10" s="57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59"/>
    </row>
    <row r="11" spans="1:10" s="14" customFormat="1" ht="39.950000000000003" customHeight="1" x14ac:dyDescent="0.15">
      <c r="A11" s="113"/>
      <c r="B11" s="58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59"/>
    </row>
    <row r="12" spans="1:10" s="14" customFormat="1" ht="39.950000000000003" customHeight="1" x14ac:dyDescent="0.15">
      <c r="A12" s="114" t="s">
        <v>21</v>
      </c>
      <c r="B12" s="56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59"/>
    </row>
    <row r="13" spans="1:10" s="14" customFormat="1" ht="39.950000000000003" customHeight="1" x14ac:dyDescent="0.15">
      <c r="A13" s="115"/>
      <c r="B13" s="57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59"/>
    </row>
    <row r="14" spans="1:10" s="14" customFormat="1" ht="39.950000000000003" customHeight="1" x14ac:dyDescent="0.15">
      <c r="A14" s="116"/>
      <c r="B14" s="58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59"/>
    </row>
    <row r="15" spans="1:10" s="14" customFormat="1" ht="39.950000000000003" customHeight="1" x14ac:dyDescent="0.15">
      <c r="A15" s="117" t="s">
        <v>35</v>
      </c>
      <c r="B15" s="56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59"/>
    </row>
    <row r="16" spans="1:10" s="14" customFormat="1" ht="39.950000000000003" customHeight="1" x14ac:dyDescent="0.15">
      <c r="A16" s="118"/>
      <c r="B16" s="57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59"/>
    </row>
    <row r="17" spans="1:11" s="14" customFormat="1" ht="39.950000000000003" customHeight="1" x14ac:dyDescent="0.15">
      <c r="A17" s="119"/>
      <c r="B17" s="58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59"/>
    </row>
    <row r="18" spans="1:11" s="6" customFormat="1" ht="39.950000000000003" customHeight="1" x14ac:dyDescent="0.15">
      <c r="A18" s="120" t="s">
        <v>38</v>
      </c>
      <c r="B18" s="56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59"/>
      <c r="J18" s="8"/>
      <c r="K18" s="16"/>
    </row>
    <row r="19" spans="1:11" s="6" customFormat="1" ht="39.950000000000003" customHeight="1" x14ac:dyDescent="0.15">
      <c r="A19" s="121"/>
      <c r="B19" s="57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59"/>
      <c r="J19" s="8"/>
      <c r="K19" s="16"/>
    </row>
    <row r="20" spans="1:11" s="6" customFormat="1" ht="39.950000000000003" customHeight="1" x14ac:dyDescent="0.15">
      <c r="A20" s="122"/>
      <c r="B20" s="58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59"/>
      <c r="J20" s="8"/>
      <c r="K20" s="16"/>
    </row>
    <row r="21" spans="1:11" s="6" customFormat="1" ht="39.950000000000003" customHeight="1" x14ac:dyDescent="0.15">
      <c r="A21" s="142" t="s">
        <v>39</v>
      </c>
      <c r="B21" s="56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59"/>
      <c r="J21" s="8"/>
      <c r="K21" s="16"/>
    </row>
    <row r="22" spans="1:11" s="6" customFormat="1" ht="39.950000000000003" customHeight="1" x14ac:dyDescent="0.15">
      <c r="A22" s="143"/>
      <c r="B22" s="57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59"/>
      <c r="J22" s="8"/>
      <c r="K22" s="16"/>
    </row>
    <row r="23" spans="1:11" s="6" customFormat="1" ht="39.950000000000003" customHeight="1" x14ac:dyDescent="0.15">
      <c r="A23" s="144"/>
      <c r="B23" s="58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59"/>
      <c r="J23" s="8"/>
      <c r="K23" s="16"/>
    </row>
    <row r="24" spans="1:11" s="6" customFormat="1" ht="39.950000000000003" customHeight="1" x14ac:dyDescent="0.15">
      <c r="A24" s="145" t="s">
        <v>23</v>
      </c>
      <c r="B24" s="56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59"/>
      <c r="J24" s="8"/>
      <c r="K24" s="16"/>
    </row>
    <row r="25" spans="1:11" s="6" customFormat="1" ht="39.950000000000003" customHeight="1" x14ac:dyDescent="0.15">
      <c r="A25" s="118"/>
      <c r="B25" s="57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59"/>
      <c r="J25" s="8"/>
      <c r="K25" s="16"/>
    </row>
    <row r="26" spans="1:11" s="6" customFormat="1" ht="39.950000000000003" customHeight="1" x14ac:dyDescent="0.15">
      <c r="A26" s="118"/>
      <c r="B26" s="59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59"/>
      <c r="J26" s="8"/>
      <c r="K26" s="16"/>
    </row>
    <row r="27" spans="1:11" s="6" customFormat="1" ht="39.950000000000003" customHeight="1" x14ac:dyDescent="0.15">
      <c r="A27" s="133" t="s">
        <v>47</v>
      </c>
      <c r="B27" s="134"/>
      <c r="C27" s="135"/>
      <c r="D27" s="53"/>
      <c r="E27" s="53"/>
      <c r="F27" s="53"/>
      <c r="G27" s="15">
        <f>SUM(G9:G26)</f>
        <v>592000</v>
      </c>
      <c r="H27" s="15">
        <f>SUM(H9:H26)</f>
        <v>538181</v>
      </c>
      <c r="I27" s="15">
        <f>ROUNDDOWN(J27,-3)</f>
        <v>403000</v>
      </c>
      <c r="J27" s="8">
        <f>ROUNDDOWN(H27*3/4,0)</f>
        <v>403635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55" t="str">
        <f>IF(I27&gt;1000000,"上限100万円を越えています！減額して下さい ","")</f>
        <v/>
      </c>
      <c r="H28" s="155"/>
      <c r="I28" s="155"/>
    </row>
    <row r="29" spans="1:11" s="6" customFormat="1" ht="12.95" customHeight="1" x14ac:dyDescent="0.15">
      <c r="A29" s="1" t="s">
        <v>25</v>
      </c>
      <c r="B29" s="1"/>
      <c r="C29" s="1"/>
      <c r="D29" s="1"/>
      <c r="E29" s="1"/>
      <c r="F29" s="1"/>
      <c r="G29" s="141" t="str">
        <f>IF(I27&lt;100000,"下限10万円に達していません！ ","")</f>
        <v/>
      </c>
      <c r="H29" s="141"/>
      <c r="I29" s="141"/>
    </row>
    <row r="30" spans="1:11" s="6" customFormat="1" ht="15" customHeight="1" x14ac:dyDescent="0.15">
      <c r="A30" s="132" t="s">
        <v>5</v>
      </c>
      <c r="B30" s="132"/>
      <c r="C30" s="132"/>
      <c r="D30" s="132"/>
      <c r="E30" s="132"/>
      <c r="F30" s="132"/>
      <c r="G30" s="132"/>
      <c r="H30" s="132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136" t="s">
        <v>30</v>
      </c>
      <c r="B32" s="136"/>
      <c r="C32" s="136"/>
      <c r="D32" s="136"/>
      <c r="E32" s="136"/>
      <c r="F32" s="136"/>
      <c r="G32" s="136"/>
      <c r="H32" s="136"/>
      <c r="I32" s="11"/>
    </row>
    <row r="33" spans="1:9" s="6" customFormat="1" ht="12.95" customHeight="1" x14ac:dyDescent="0.15">
      <c r="A33" s="19"/>
      <c r="B33" s="19"/>
      <c r="C33" s="19"/>
      <c r="D33" s="19"/>
      <c r="E33" s="19"/>
      <c r="F33" s="19"/>
      <c r="G33" s="19"/>
      <c r="H33" s="19"/>
      <c r="I33" s="11"/>
    </row>
    <row r="34" spans="1:9" s="6" customFormat="1" ht="22.15" customHeight="1" x14ac:dyDescent="0.15">
      <c r="D34" s="11"/>
      <c r="E34" s="11"/>
      <c r="F34" s="11"/>
      <c r="G34" s="11"/>
      <c r="H34" s="11"/>
      <c r="I34" s="11"/>
    </row>
    <row r="35" spans="1:9" s="6" customFormat="1" ht="22.15" customHeight="1" x14ac:dyDescent="0.15">
      <c r="A35" s="1" t="s">
        <v>11</v>
      </c>
      <c r="B35" s="1"/>
      <c r="C35" s="9"/>
      <c r="D35" s="9"/>
      <c r="E35" s="1"/>
      <c r="F35" s="1"/>
      <c r="G35" s="1"/>
      <c r="H35" s="10"/>
      <c r="I35" s="17" t="s">
        <v>2</v>
      </c>
    </row>
    <row r="36" spans="1:9" s="6" customFormat="1" ht="39.950000000000003" customHeight="1" x14ac:dyDescent="0.15">
      <c r="A36" s="125" t="s">
        <v>8</v>
      </c>
      <c r="B36" s="125"/>
      <c r="C36" s="125"/>
      <c r="D36" s="125"/>
      <c r="E36" s="125" t="s">
        <v>14</v>
      </c>
      <c r="F36" s="125"/>
      <c r="G36" s="125"/>
      <c r="H36" s="125" t="s">
        <v>6</v>
      </c>
      <c r="I36" s="125"/>
    </row>
    <row r="37" spans="1:9" s="6" customFormat="1" ht="39.950000000000003" customHeight="1" x14ac:dyDescent="0.15">
      <c r="A37" s="125" t="s">
        <v>9</v>
      </c>
      <c r="B37" s="125"/>
      <c r="C37" s="125"/>
      <c r="D37" s="125"/>
      <c r="E37" s="161"/>
      <c r="F37" s="161"/>
      <c r="G37" s="161"/>
      <c r="H37" s="148"/>
      <c r="I37" s="148"/>
    </row>
    <row r="38" spans="1:9" s="6" customFormat="1" ht="39.950000000000003" customHeight="1" x14ac:dyDescent="0.15">
      <c r="A38" s="125" t="s">
        <v>12</v>
      </c>
      <c r="B38" s="125"/>
      <c r="C38" s="125"/>
      <c r="D38" s="125"/>
      <c r="E38" s="161"/>
      <c r="F38" s="161"/>
      <c r="G38" s="161"/>
      <c r="H38" s="148"/>
      <c r="I38" s="148"/>
    </row>
    <row r="39" spans="1:9" s="6" customFormat="1" ht="39.950000000000003" customHeight="1" thickBot="1" x14ac:dyDescent="0.2">
      <c r="A39" s="154" t="s">
        <v>52</v>
      </c>
      <c r="B39" s="154"/>
      <c r="C39" s="154"/>
      <c r="D39" s="154"/>
      <c r="E39" s="162"/>
      <c r="F39" s="162"/>
      <c r="G39" s="162"/>
      <c r="H39" s="149"/>
      <c r="I39" s="149"/>
    </row>
    <row r="40" spans="1:9" s="6" customFormat="1" ht="39.950000000000003" customHeight="1" thickTop="1" x14ac:dyDescent="0.15">
      <c r="A40" s="147" t="s">
        <v>4</v>
      </c>
      <c r="B40" s="147"/>
      <c r="C40" s="147"/>
      <c r="D40" s="147"/>
      <c r="E40" s="160">
        <f>SUM(E37:G39)</f>
        <v>0</v>
      </c>
      <c r="F40" s="160"/>
      <c r="G40" s="160"/>
      <c r="H40" s="150"/>
      <c r="I40" s="150"/>
    </row>
  </sheetData>
  <mergeCells count="40">
    <mergeCell ref="I9:I26"/>
    <mergeCell ref="A40:D40"/>
    <mergeCell ref="E40:G40"/>
    <mergeCell ref="H40:I40"/>
    <mergeCell ref="A38:D38"/>
    <mergeCell ref="E38:G38"/>
    <mergeCell ref="H38:I38"/>
    <mergeCell ref="A39:D39"/>
    <mergeCell ref="E39:G39"/>
    <mergeCell ref="H39:I39"/>
    <mergeCell ref="A37:D37"/>
    <mergeCell ref="E37:G37"/>
    <mergeCell ref="H37:I37"/>
    <mergeCell ref="A27:C27"/>
    <mergeCell ref="A30:H30"/>
    <mergeCell ref="A32:H32"/>
    <mergeCell ref="A36:D36"/>
    <mergeCell ref="E36:G36"/>
    <mergeCell ref="H36:I36"/>
    <mergeCell ref="G28:I28"/>
    <mergeCell ref="G29:I29"/>
    <mergeCell ref="H1:I1"/>
    <mergeCell ref="A3:I3"/>
    <mergeCell ref="H6:I6"/>
    <mergeCell ref="A7:A8"/>
    <mergeCell ref="C7:C8"/>
    <mergeCell ref="D7:E7"/>
    <mergeCell ref="F7:F8"/>
    <mergeCell ref="G7:G8"/>
    <mergeCell ref="H7:H8"/>
    <mergeCell ref="I7:I8"/>
    <mergeCell ref="B7:B8"/>
    <mergeCell ref="H2:I2"/>
    <mergeCell ref="A21:A23"/>
    <mergeCell ref="A24:A26"/>
    <mergeCell ref="A5:B5"/>
    <mergeCell ref="A9:A11"/>
    <mergeCell ref="A12:A14"/>
    <mergeCell ref="A15:A17"/>
    <mergeCell ref="A18:A20"/>
  </mergeCells>
  <phoneticPr fontId="3"/>
  <dataValidations count="3">
    <dataValidation imeMode="halfAlpha" allowBlank="1" showInputMessage="1" showErrorMessage="1" sqref="F1:F2 D1:D2 F41:F65517 F34 D34 D41:D65517 D6:D27 F6:F27" xr:uid="{00000000-0002-0000-0200-000000000000}"/>
    <dataValidation imeMode="hiragana" allowBlank="1" showInputMessage="1" showErrorMessage="1" sqref="E1:E2 C1:C2 C41:C65517 C34 E34 E41:E65517 E6:E27 C6:C26" xr:uid="{00000000-0002-0000-0200-000001000000}"/>
    <dataValidation type="list" allowBlank="1" showInputMessage="1" showErrorMessage="1" sqref="B9:B26" xr:uid="{00000000-0002-0000-02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経費支出状況</vt:lpstr>
      <vt:lpstr>中小</vt:lpstr>
      <vt:lpstr>小規模</vt:lpstr>
      <vt:lpstr>経費支出状況!Print_Area</vt:lpstr>
      <vt:lpstr>小規模!Print_Area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twakabayashi</cp:lastModifiedBy>
  <cp:lastPrinted>2020-11-11T07:45:53Z</cp:lastPrinted>
  <dcterms:created xsi:type="dcterms:W3CDTF">2010-05-10T07:46:14Z</dcterms:created>
  <dcterms:modified xsi:type="dcterms:W3CDTF">2020-11-12T04:15:43Z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