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87" activeTab="0"/>
  </bookViews>
  <sheets>
    <sheet name="申込書（様式１）" sheetId="1" r:id="rId1"/>
    <sheet name="計画概要（様式２）" sheetId="2" r:id="rId2"/>
    <sheet name="経営計画・資金計画（様式３）" sheetId="3" r:id="rId3"/>
    <sheet name="計画に必要な人材（様式第４）" sheetId="4" r:id="rId4"/>
    <sheet name="スケジュール（様式第５）Ａ" sheetId="5" r:id="rId5"/>
    <sheet name="企業等概要書（様式第６）" sheetId="6" r:id="rId6"/>
  </sheets>
  <definedNames>
    <definedName name="_xlnm.Print_Area" localSheetId="4">'スケジュール（様式第５）Ａ'!$A$1:$E$26</definedName>
    <definedName name="_xlnm.Print_Area" localSheetId="2">'経営計画・資金計画（様式３）'!$A$1:$U$59</definedName>
    <definedName name="_xlnm.Print_Area" localSheetId="1">'計画概要（様式２）'!$A$1:$O$49</definedName>
    <definedName name="_xlnm.Print_Area" localSheetId="0">'申込書（様式１）'!$A$1:$H$40</definedName>
    <definedName name="Z_590DC5A2_0652_11D9_A0BF_00D05932D959_.wvu.Cols" localSheetId="4" hidden="1">'スケジュール（様式第５）Ａ'!$E:$E</definedName>
    <definedName name="Z_590DC5A2_0652_11D9_A0BF_00D05932D959_.wvu.Cols" localSheetId="1" hidden="1">'計画概要（様式２）'!$X:$AA</definedName>
    <definedName name="Z_590DC5A2_0652_11D9_A0BF_00D05932D959_.wvu.PrintArea" localSheetId="4" hidden="1">'スケジュール（様式第５）Ａ'!$A$2:$E$18</definedName>
    <definedName name="Z_590DC5A2_0652_11D9_A0BF_00D05932D959_.wvu.PrintArea" localSheetId="5" hidden="1">'企業等概要書（様式第６）'!$A$3:$L$36</definedName>
    <definedName name="Z_590DC5A2_0652_11D9_A0BF_00D05932D959_.wvu.PrintArea" localSheetId="1" hidden="1">'計画概要（様式２）'!$B$2:$N$40</definedName>
    <definedName name="Z_590DC5A2_0652_11D9_A0BF_00D05932D959_.wvu.PrintArea" localSheetId="0" hidden="1">'申込書（様式１）'!$A$2:$H$40</definedName>
  </definedNames>
  <calcPr fullCalcOnLoad="1"/>
</workbook>
</file>

<file path=xl/sharedStrings.xml><?xml version="1.0" encoding="utf-8"?>
<sst xmlns="http://schemas.openxmlformats.org/spreadsheetml/2006/main" count="324" uniqueCount="253">
  <si>
    <t>明確化され、継続供給が可能となり、安定した経営の基盤を築くことが見込める。</t>
  </si>
  <si>
    <t>また、承認経営革新計画の目標達成、経営目標である経常利益の□％増加、付加価値額の</t>
  </si>
  <si>
    <t>サーバーのセットアップ、アプリケーションソフト開発等の研修</t>
  </si>
  <si>
    <t>導入企業への使用感の聞き取り調査</t>
  </si>
  <si>
    <t>聞き取り調査の結果を基に、再度技術部門と勉強会を実施し、△△商品の開発資料を修正する。</t>
  </si>
  <si>
    <t>開発製品の改良、優先順位確定業務</t>
  </si>
  <si>
    <t>開発部門と技術部門とで勉強会を実施し、△△の問題点など、一般的に説明できる資料を作成</t>
  </si>
  <si>
    <t>改良後製品のフォローアップ</t>
  </si>
  <si>
    <t>販売先から、更なる△△商品の聞き取りを行い将来的な受注拡大の可能性を図る。</t>
  </si>
  <si>
    <t>△△の新規取引先開拓に向けた資料作成業務</t>
  </si>
  <si>
    <t>商品開発後、受注拡大の為の、製品の特徴、必要性などをまとめて冊子を作成する。</t>
  </si>
  <si>
    <t>○○製品の開発</t>
  </si>
  <si>
    <t>□□製品の開発</t>
  </si>
  <si>
    <t>ソフトウェア業</t>
  </si>
  <si>
    <t>　自社は、国内で唯一○○技術を有した企業であり、この技術を活用することで、△△の試作品を開発することができた。
　その他、□□に対する特許を取得するなど、自社の技術力は国内トップクラスであると思われる。
　開発部門である技術職員を多数有しており、各自○○技術に対しては、非常に研究熱心であり、自社の高い技術力を支える優秀な人材（スタッフ）をそろえている。</t>
  </si>
  <si>
    <t>　当社は、○○年に設立した企業であり、これまで親企業からの発注に応じて、ソフトウェアを開発していた。以前から、商品の信用性の面では好評価を博していたが、最近の景気の状態を見ると、今後の先行に不安があり、これまでの開発のみの受注から脱却する必要性を感じている。
　そこで、これまで培った○○技術をベースに工業技術センターとの共同開発を行って、まだ市場に出回っていない、新商品△△を開発することとする。
　さらに、他社との差別化のために特許申請を行う予定である。
　また、経営革新計画後おいては既存の営業部門を強化し、独自の受注生産体制の確立を目指す。
　経営目標として、本計画を確実に遂行することにより、計画完了年度である□年後の経常利益の□％増加、及び付加価値額の○％増加を目指す。</t>
  </si>
  <si>
    <t>現在、自社の開発部門は、既存製品に対する開発担当を10名配置しているのみである。</t>
  </si>
  <si>
    <t xml:space="preserve"> 生産形態</t>
  </si>
  <si>
    <t xml:space="preserve">  ○主要販売先</t>
  </si>
  <si>
    <t>民間金融機関借入</t>
  </si>
  <si>
    <t>自己資金</t>
  </si>
  <si>
    <t>千円</t>
  </si>
  <si>
    <t>２</t>
  </si>
  <si>
    <t>３</t>
  </si>
  <si>
    <t>人</t>
  </si>
  <si>
    <t>直 近 期</t>
  </si>
  <si>
    <t>電話番号</t>
  </si>
  <si>
    <t>年</t>
  </si>
  <si>
    <t>月期</t>
  </si>
  <si>
    <t>月～</t>
  </si>
  <si>
    <t>月</t>
  </si>
  <si>
    <t xml:space="preserve"> 計画は何年か？→</t>
  </si>
  <si>
    <t xml:space="preserve"> 計 画 期 間</t>
  </si>
  <si>
    <t xml:space="preserve"> 直近期の決算期は？→</t>
  </si>
  <si>
    <t>名　　称</t>
  </si>
  <si>
    <t>担当者氏名</t>
  </si>
  <si>
    <t>代表者職･氏名</t>
  </si>
  <si>
    <t>印</t>
  </si>
  <si>
    <t>E-mail</t>
  </si>
  <si>
    <t>①売上高</t>
  </si>
  <si>
    <t>②売上原価</t>
  </si>
  <si>
    <t>④販売費及び一般管理費</t>
  </si>
  <si>
    <t>⑥営業外費用</t>
  </si>
  <si>
    <t>〒</t>
  </si>
  <si>
    <t xml:space="preserve">郵便番号　　　　  </t>
  </si>
  <si>
    <t>※業種は、日本標準産業分類に掲げる小分類を記載すること。</t>
  </si>
  <si>
    <t>⑦経常利益</t>
  </si>
  <si>
    <t>⑤営業利益</t>
  </si>
  <si>
    <t>設備資金</t>
  </si>
  <si>
    <t>※各種指標の算出式</t>
  </si>
  <si>
    <t>運転資金</t>
  </si>
  <si>
    <t>経営計画及び資金計画の進捗状況</t>
  </si>
  <si>
    <t>○決算期</t>
  </si>
  <si>
    <t>平成  年  月  日）</t>
  </si>
  <si>
    <t>（単位：千円、人）</t>
  </si>
  <si>
    <t>直近期</t>
  </si>
  <si>
    <t>計画</t>
  </si>
  <si>
    <t>実績</t>
  </si>
  <si>
    <t>乖離    （％）</t>
  </si>
  <si>
    <t>③売上総利益　（①－②）</t>
  </si>
  <si>
    <t>⑤営業利益　（③－④）</t>
  </si>
  <si>
    <t>⑦経常利益　（⑤-⑥）</t>
  </si>
  <si>
    <t>資 金 調 達 額</t>
  </si>
  <si>
    <t>政府系金融機関借入</t>
  </si>
  <si>
    <t>そ の 他</t>
  </si>
  <si>
    <t>合　　計</t>
  </si>
  <si>
    <t>○経営状況等で説明が必要な場合はご記入願います。</t>
  </si>
  <si>
    <t>１年後</t>
  </si>
  <si>
    <t>２年後</t>
  </si>
  <si>
    <t>経営指標について直近期からの伸び率</t>
  </si>
  <si>
    <t>F A X番号</t>
  </si>
  <si>
    <t>平成　　年　　月　　日</t>
  </si>
  <si>
    <t>株式会社◯◯◯◯</t>
  </si>
  <si>
    <t>株式会社◯◯◯◯</t>
  </si>
  <si>
    <t>有限会社◯◯◯◯</t>
  </si>
  <si>
    <t>株式会社◯◯◯◯</t>
  </si>
  <si>
    <t>所在地</t>
  </si>
  <si>
    <t>記</t>
  </si>
  <si>
    <t>１　書類の返却を申し出ません。</t>
  </si>
  <si>
    <t>２　提出書類に虚偽の記載があった場合等は、応募者から除外されても異議を</t>
  </si>
  <si>
    <t>　申し出ません。</t>
  </si>
  <si>
    <t>様式第１</t>
  </si>
  <si>
    <t>様式第２</t>
  </si>
  <si>
    <t>計画のテーマ</t>
  </si>
  <si>
    <t>計画期間</t>
  </si>
  <si>
    <t>実施年月</t>
  </si>
  <si>
    <t>様式第４</t>
  </si>
  <si>
    <t>計画遂行に必要な人材の内容</t>
  </si>
  <si>
    <t>予定雇用期間</t>
  </si>
  <si>
    <t>計画遂行のための新規雇用の必要性</t>
  </si>
  <si>
    <t>現在の人員体制における問題点（人員不足の状況、人件費に係る問題　など）</t>
  </si>
  <si>
    <t xml:space="preserve">  企　業　等　概　要　書</t>
  </si>
  <si>
    <t>様式第６</t>
  </si>
  <si>
    <t>○組織図</t>
  </si>
  <si>
    <t>○企業等の特徴</t>
  </si>
  <si>
    <t>⑧純利益</t>
  </si>
  <si>
    <t>⑨人件費</t>
  </si>
  <si>
    <t>⑩設備投資額</t>
  </si>
  <si>
    <t>⑪運転資金</t>
  </si>
  <si>
    <t>⑫減価償却費</t>
  </si>
  <si>
    <t>⑮従業員数</t>
  </si>
  <si>
    <t>⑯一人当たりの付加価値額（⑭÷⑮）</t>
  </si>
  <si>
    <t>⑭付加価値額</t>
  </si>
  <si>
    <t>⑯一人当たりの付加価値額</t>
  </si>
  <si>
    <t>企業等名</t>
  </si>
  <si>
    <t>計画の目標</t>
  </si>
  <si>
    <t>計画の内容</t>
  </si>
  <si>
    <t>新商品の開発又は生産</t>
  </si>
  <si>
    <t>新役務の開発又は提供</t>
  </si>
  <si>
    <t>商品の新たな生産又は販売の方式の導入</t>
  </si>
  <si>
    <t>役務の新たな提供の方式の導入</t>
  </si>
  <si>
    <t>その他の新たな事業活動</t>
  </si>
  <si>
    <t>○</t>
  </si>
  <si>
    <t>新連携事業計画</t>
  </si>
  <si>
    <t>○地域産業資源活用事業計画</t>
  </si>
  <si>
    <t>商品の開発、生産又は需要の開拓</t>
  </si>
  <si>
    <t>（農林水産物又は鉱工業品）</t>
  </si>
  <si>
    <t>商品の開発、生産又は需要の開拓、</t>
  </si>
  <si>
    <t>新商品の開発、生産又は需要の開拓</t>
  </si>
  <si>
    <t>新役務の開発、提供又は需要の開拓</t>
  </si>
  <si>
    <t>○計画年数</t>
  </si>
  <si>
    <t>（計画変更</t>
  </si>
  <si>
    <t>⑭付加価値額（⑤＋⑨＋⑫）</t>
  </si>
  <si>
    <t>様式第３</t>
  </si>
  <si>
    <t>計画直近期</t>
  </si>
  <si>
    <t>４年後(  /  )</t>
  </si>
  <si>
    <t>５年後(  /  )</t>
  </si>
  <si>
    <t>⑬キャッシュフロー（⑧＋⑫）</t>
  </si>
  <si>
    <t>３年後</t>
  </si>
  <si>
    <t>４年後</t>
  </si>
  <si>
    <t>5年後</t>
  </si>
  <si>
    <t>⑦経常利益　</t>
  </si>
  <si>
    <t>⑬キャッシュフロー</t>
  </si>
  <si>
    <t>⑭付加価値額</t>
  </si>
  <si>
    <t>⑯一人当たりの付加価値額</t>
  </si>
  <si>
    <t>付加価値額等の算出方法</t>
  </si>
  <si>
    <t>（　 はい   ・   いいえ　 ）</t>
  </si>
  <si>
    <t xml:space="preserve"> ： ③売上総利益（①売上高－②売上原価）－④販売費及び一般管理費</t>
  </si>
  <si>
    <t xml:space="preserve"> ： ⑤営業利益－⑥営業外費用（支払利息、新株発行費等）</t>
  </si>
  <si>
    <t>⑬キャッシュフロー</t>
  </si>
  <si>
    <t>様式第５</t>
  </si>
  <si>
    <t>役務の開発、提供又は需要の開拓（観光資源）</t>
  </si>
  <si>
    <t>新規雇用者の具体的な従事内容</t>
  </si>
  <si>
    <t>本事業実施により期待できる効果</t>
  </si>
  <si>
    <t>企  業  等　名</t>
  </si>
  <si>
    <t>左に係る新規雇用者の業務内容</t>
  </si>
  <si>
    <t>実　施　項　目</t>
  </si>
  <si>
    <t>　　　本事業の内容がわかるよう、出来る限り詳細に記載すること。</t>
  </si>
  <si>
    <t>　人数、人件費に短時間労働者、派遣労働者に対する費用を算入しましたか。</t>
  </si>
  <si>
    <t>　減価償却費にリース費用を算入しましたか。</t>
  </si>
  <si>
    <t>　従業員数について就業時間による調整を行いましたか。</t>
  </si>
  <si>
    <t>　（従業者数には役員も含みます。）　</t>
  </si>
  <si>
    <r>
      <t xml:space="preserve"> ： </t>
    </r>
    <r>
      <rPr>
        <sz val="11"/>
        <rFont val="ＭＳ Ｐゴシック"/>
        <family val="3"/>
      </rPr>
      <t>⑧純</t>
    </r>
    <r>
      <rPr>
        <sz val="11"/>
        <rFont val="ＭＳ Ｐゴシック"/>
        <family val="3"/>
      </rPr>
      <t>利益＋⑫減価償却費</t>
    </r>
  </si>
  <si>
    <t xml:space="preserve"> ： ⑤営業利益＋⑨人件費＋⑫減価償却費</t>
  </si>
  <si>
    <t xml:space="preserve"> ： ⑭付加価値額÷⑮従業員数</t>
  </si>
  <si>
    <t>　代表取締役　○○　○○</t>
  </si>
  <si>
    <t>　総務課　△△　△△</t>
  </si>
  <si>
    <r>
      <t>３</t>
    </r>
    <r>
      <rPr>
        <sz val="10"/>
        <rFont val="ＭＳ Ｐゴシック"/>
        <family val="3"/>
      </rPr>
      <t>月決算</t>
    </r>
  </si>
  <si>
    <t>○％増加など、計画の確実な遂行を図ることができる。</t>
  </si>
  <si>
    <t xml:space="preserve">         昭和○○年○○月○○日</t>
  </si>
  <si>
    <t>設立年月日</t>
  </si>
  <si>
    <t>資本金</t>
  </si>
  <si>
    <t>最新決算期</t>
  </si>
  <si>
    <t>売上高</t>
  </si>
  <si>
    <t>前　期</t>
  </si>
  <si>
    <t>常勤役員数</t>
  </si>
  <si>
    <t>人</t>
  </si>
  <si>
    <t>受注</t>
  </si>
  <si>
    <t>％</t>
  </si>
  <si>
    <t>従業員数</t>
  </si>
  <si>
    <t>見込</t>
  </si>
  <si>
    <t>（内パート）</t>
  </si>
  <si>
    <t>業　　　種</t>
  </si>
  <si>
    <t>売　　上　　内　　容</t>
  </si>
  <si>
    <t xml:space="preserve">  売 上　割　合</t>
  </si>
  <si>
    <t>１</t>
  </si>
  <si>
    <t>％</t>
  </si>
  <si>
    <t xml:space="preserve">  ○主要仕入先</t>
  </si>
  <si>
    <t>２</t>
  </si>
  <si>
    <t>３</t>
  </si>
  <si>
    <t>４</t>
  </si>
  <si>
    <t>有限会社◯◯◯◯</t>
  </si>
  <si>
    <t>株式会社◯◯◯◯</t>
  </si>
  <si>
    <t>（計画の対象となる類型全てに丸印を付けてください。）</t>
  </si>
  <si>
    <t>新規雇用者の業務スケジュール</t>
  </si>
  <si>
    <t>新規雇用者の予定職種及び雇用人数</t>
  </si>
  <si>
    <t>雇用しようとする職員の給与</t>
  </si>
  <si>
    <t>(給与月額)</t>
  </si>
  <si>
    <t>(月数)</t>
  </si>
  <si>
    <t>(保険料)</t>
  </si>
  <si>
    <t>(支給総額)</t>
  </si>
  <si>
    <t>×</t>
  </si>
  <si>
    <t>＋</t>
  </si>
  <si>
    <t>＝</t>
  </si>
  <si>
    <t>OJT教育研修</t>
  </si>
  <si>
    <t>今回実施しようとする新事業展開雇用創出支援事業の内容</t>
  </si>
  <si>
    <t>（１）新事業展開雇用創出支援事業の実施期間に合わせて作成すること。</t>
  </si>
  <si>
    <t>○○技術を利用したソフトの開発及び新規販路開拓</t>
  </si>
  <si>
    <t>開発担当１名を新規雇用する</t>
  </si>
  <si>
    <t>新商品△△の○○技術による新商品の開発</t>
  </si>
  <si>
    <t>まず企画及び開発に向けた技術力の考察を行っていただき、何を優先させるかを考え、新規の顧客に対して使用感や</t>
  </si>
  <si>
    <t>使い勝手の聞き取り調査まで行ってもらい、それらの改善点をリストにし優先順位の高いものから開発してもらいます。</t>
  </si>
  <si>
    <t>現在は開発部５名で行っているが、導入企業への使用感の聞き取り調査や直接使用者からの声を聞いていなかった。</t>
  </si>
  <si>
    <t>一般的にソフトを使用される人は、その製品が合わなくなると、次の違う製品へと移っていき、顧客離脱の原因となっていた。</t>
  </si>
  <si>
    <t>当社ではそれを解決する為、△△技術を使うことによって常に顧客のニーズにあったソフトを提供することが出来る。</t>
  </si>
  <si>
    <t>その為には、開発にも精通しており、企画、営業まで出来る人材の確保が必要と考えています。</t>
  </si>
  <si>
    <t>新商品△△に対しては、現在の人員体制を拡大し、開発部門の拡充を図ることとしている。</t>
  </si>
  <si>
    <t>お客の声、ソフトの特質を考え優先順位を確定し、△△に関する説明を行う。</t>
  </si>
  <si>
    <t>　当社は、○○年に設立した企業であり、これまで親企業からの発注に応じて、ソフトを開発していた。以前から、商品の信用性の面では好評価を博していたが、最近の景気の状態を見ると、今後の先行に不安があり、これまでの開発のみの受注から脱却する必要性を感じている。
　そこで、これまで培った○○技術をベースに大手メーカーとの共同開発を行って、まだ市場に出回っていない、新商品△△を開発することとする。
　さらに、新商品△△の販路を開拓するため、商工会議所等の指導を受けながら市場調査を実施するとともに、商品の</t>
  </si>
  <si>
    <t>平成２２年４月に経営革新計画の承認を受け、○○技術を利用した△△の試作品開発に成功した。</t>
  </si>
  <si>
    <t>（２）実施項目は、承認又は認定を受けた計画に従って記載すること。</t>
  </si>
  <si>
    <t>本事業の実施により、商品が常にその顧客のニーズにあったものとなるため、お客からみた当社への位置づけが</t>
  </si>
  <si>
    <t>　平成23年４月に経営革新計画の承認を受け、計画に従い、○○技術を利用した△△の試作品開発に成功した。
　今後、この試作品を製品化するとともに、販売ルートを開拓し、自社の売上向上を目指すこととしている。
　現在、既存の開発部には開発担当を10名配置しているが、今後、新たな技術を工業技術センターとの共同開発を行って、まだ市場に出回っていない、新商品△△を開発することとする。　また、承認経営革新計画を確実に遂行することにより、自社の経営内容を向上させ、さらなる人材の確保に努めることとしたい。</t>
  </si>
  <si>
    <r>
      <t>(</t>
    </r>
    <r>
      <rPr>
        <sz val="10"/>
        <color indexed="10"/>
        <rFont val="ＭＳ Ｐゴシック"/>
        <family val="3"/>
      </rPr>
      <t>22/3</t>
    </r>
    <r>
      <rPr>
        <sz val="10"/>
        <rFont val="ＭＳ Ｐゴシック"/>
        <family val="3"/>
      </rPr>
      <t>)</t>
    </r>
  </si>
  <si>
    <r>
      <t>１年後(</t>
    </r>
    <r>
      <rPr>
        <sz val="10"/>
        <color indexed="10"/>
        <rFont val="ＭＳ Ｐゴシック"/>
        <family val="3"/>
      </rPr>
      <t>24/3</t>
    </r>
    <r>
      <rPr>
        <sz val="10"/>
        <rFont val="ＭＳ Ｐゴシック"/>
        <family val="3"/>
      </rPr>
      <t>)</t>
    </r>
  </si>
  <si>
    <r>
      <t>２年後(</t>
    </r>
    <r>
      <rPr>
        <sz val="10"/>
        <color indexed="10"/>
        <rFont val="ＭＳ Ｐゴシック"/>
        <family val="3"/>
      </rPr>
      <t>25/3</t>
    </r>
    <r>
      <rPr>
        <sz val="10"/>
        <rFont val="ＭＳ Ｐゴシック"/>
        <family val="3"/>
      </rPr>
      <t>)</t>
    </r>
  </si>
  <si>
    <r>
      <t>３年後(</t>
    </r>
    <r>
      <rPr>
        <sz val="10"/>
        <color indexed="10"/>
        <rFont val="ＭＳ Ｐゴシック"/>
        <family val="3"/>
      </rPr>
      <t>26/3</t>
    </r>
    <r>
      <rPr>
        <sz val="10"/>
        <rFont val="ＭＳ Ｐゴシック"/>
        <family val="3"/>
      </rPr>
      <t>)</t>
    </r>
  </si>
  <si>
    <t>平成２５年 ７月 １日～平成２６年 ２月２８日</t>
  </si>
  <si>
    <t>ソフトのバグの不都合解析業務</t>
  </si>
  <si>
    <t>平成２４年３月</t>
  </si>
  <si>
    <t>（３）新規雇用者の業務内容は、実施項目を行う上での具体的な業務内容・作業内容等を記載すること。</t>
  </si>
  <si>
    <t>岡山県知事　殿</t>
  </si>
  <si>
    <t>岡山市北区内山下２－４－６</t>
  </si>
  <si>
    <t>岡山県庁ビル７階</t>
  </si>
  <si>
    <t>○○商事株式会社</t>
  </si>
  <si>
    <t>086-226-1234</t>
  </si>
  <si>
    <t>086-224-5678</t>
  </si>
  <si>
    <t>info@joho-okayama.or.jp</t>
  </si>
  <si>
    <t>(平成26年4月～29年3月（３年計画）</t>
  </si>
  <si>
    <t>○計画承認（認定）予定年月日</t>
  </si>
  <si>
    <t>(通勤手当）</t>
  </si>
  <si>
    <r>
      <t xml:space="preserve">　　　　　　 </t>
    </r>
    <r>
      <rPr>
        <sz val="11"/>
        <rFont val="ＭＳ Ｐゴシック"/>
        <family val="3"/>
      </rPr>
      <t xml:space="preserve"> ３月</t>
    </r>
  </si>
  <si>
    <r>
      <t xml:space="preserve">　　　　　　 </t>
    </r>
    <r>
      <rPr>
        <sz val="11"/>
        <rFont val="ＭＳ Ｐゴシック"/>
        <family val="3"/>
      </rPr>
      <t xml:space="preserve"> ５月</t>
    </r>
  </si>
  <si>
    <r>
      <t xml:space="preserve">　　　　　　 </t>
    </r>
    <r>
      <rPr>
        <sz val="11"/>
        <rFont val="ＭＳ Ｐゴシック"/>
        <family val="3"/>
      </rPr>
      <t xml:space="preserve"> ７月</t>
    </r>
  </si>
  <si>
    <t>その他</t>
  </si>
  <si>
    <t>国・県等の補助金の活用</t>
  </si>
  <si>
    <t>○経営革新計画等</t>
  </si>
  <si>
    <t>農商工等連携事業計画等</t>
  </si>
  <si>
    <t>経営革新計画、新連携事業計画、地域産業資源活用事業計画、農商工等連携事業計画等の概要</t>
  </si>
  <si>
    <t>経営革新計画、新連携事業計画、地域産業資源活用事業計画、農商工等連携事業計画等の類型</t>
  </si>
  <si>
    <t>平成２６年 ２月</t>
  </si>
  <si>
    <r>
      <t>　　　　　　  ４</t>
    </r>
    <r>
      <rPr>
        <sz val="11"/>
        <rFont val="ＭＳ Ｐゴシック"/>
        <family val="3"/>
      </rPr>
      <t>月</t>
    </r>
  </si>
  <si>
    <r>
      <t>　　　　　　  ６月</t>
    </r>
  </si>
  <si>
    <r>
      <t>　　　　　　  ８月</t>
    </r>
  </si>
  <si>
    <r>
      <t xml:space="preserve">　　　　　　 </t>
    </r>
    <r>
      <rPr>
        <sz val="11"/>
        <rFont val="ＭＳ Ｐゴシック"/>
        <family val="3"/>
      </rPr>
      <t xml:space="preserve"> ９月</t>
    </r>
  </si>
  <si>
    <r>
      <t>　　　　　　  １０月</t>
    </r>
  </si>
  <si>
    <r>
      <t xml:space="preserve">　　　　　　 </t>
    </r>
    <r>
      <rPr>
        <sz val="11"/>
        <rFont val="ＭＳ Ｐゴシック"/>
        <family val="3"/>
      </rPr>
      <t xml:space="preserve"> １１月</t>
    </r>
  </si>
  <si>
    <r>
      <t>　　　　　　  １２月</t>
    </r>
  </si>
  <si>
    <t>平成２７年 １月</t>
  </si>
  <si>
    <t>　　　原則として、平成26年2月から平成27年1月までのスケジュールを記載すること。</t>
  </si>
  <si>
    <t>岡山県中小企業・小規模事業者新事業展開雇用創出支援事業申込書</t>
  </si>
  <si>
    <t>　信義誠実の原則に従い、下記事項を遵守のうえ岡山県中小企業・小規模事業者</t>
  </si>
  <si>
    <t>新事業展開雇用創出支援事業に申込みします。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</si>
</sst>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lt;=999]000;[&lt;=99999]000\-00;000\-0000"/>
    <numFmt numFmtId="180" formatCode="0;[Red]0"/>
    <numFmt numFmtId="181" formatCode="0_);\(0\)"/>
    <numFmt numFmtId="182" formatCode="0.0;[Red]0.0"/>
    <numFmt numFmtId="183" formatCode="0.0_);\(0.0\)"/>
    <numFmt numFmtId="184" formatCode="#,##0_);[Red]\(#,##0\)"/>
    <numFmt numFmtId="185" formatCode="0.00;[Red]0.00"/>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00%"/>
    <numFmt numFmtId="193" formatCode="#,##0;&quot;△ &quot;#,##0"/>
    <numFmt numFmtId="194" formatCode="#,##0.0_ ;[Red]\-#,##0.0\ "/>
    <numFmt numFmtId="195" formatCode="[&lt;=999]000;000\-00"/>
    <numFmt numFmtId="196" formatCode="#,##0_ ;[Red]\-#,##0\ "/>
    <numFmt numFmtId="197" formatCode="#,##0.00_ ;[Red]\-#,##0.00\ "/>
    <numFmt numFmtId="198" formatCode="[$-411]ggge&quot;年&quot;m&quot;月&quot;d&quot;日&quot;;@"/>
    <numFmt numFmtId="199" formatCode="0.0_ "/>
    <numFmt numFmtId="200" formatCode="#,##0_);\(#,##0\)"/>
    <numFmt numFmtId="201" formatCode="#,##0.0"/>
    <numFmt numFmtId="202" formatCode="#,##0&quot;円&quot;"/>
    <numFmt numFmtId="203" formatCode="#,##0.0&quot;％&quot;"/>
    <numFmt numFmtId="204" formatCode="#,##0&quot;千円&quot;"/>
    <numFmt numFmtId="205" formatCode="#,##0.0_ "/>
    <numFmt numFmtId="206" formatCode="0_ ;[Red]\-0\ "/>
    <numFmt numFmtId="207" formatCode="#,##0.00_ "/>
    <numFmt numFmtId="208" formatCode="#,##0.0;[Red]\-#,##0.0"/>
    <numFmt numFmtId="209" formatCode="#,##0.000;[Red]\-#,##0.000"/>
    <numFmt numFmtId="210" formatCode="#,##0&quot;月&quot;"/>
  </numFmts>
  <fonts count="61">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1"/>
      <name val="ＭＳ ゴシック"/>
      <family val="3"/>
    </font>
    <font>
      <sz val="11"/>
      <color indexed="10"/>
      <name val="ＭＳ Ｐゴシック"/>
      <family val="3"/>
    </font>
    <font>
      <sz val="12"/>
      <name val="ＭＳ ゴシック"/>
      <family val="3"/>
    </font>
    <font>
      <sz val="10.5"/>
      <name val="ＭＳ ゴシック"/>
      <family val="3"/>
    </font>
    <font>
      <sz val="10"/>
      <name val="ＭＳ ゴシック"/>
      <family val="3"/>
    </font>
    <font>
      <sz val="10"/>
      <color indexed="8"/>
      <name val="ＭＳ Ｐゴシック"/>
      <family val="3"/>
    </font>
    <font>
      <sz val="10"/>
      <color indexed="10"/>
      <name val="ＭＳ Ｐゴシック"/>
      <family val="3"/>
    </font>
    <font>
      <sz val="11"/>
      <color indexed="10"/>
      <name val="ＭＳ ゴシック"/>
      <family val="3"/>
    </font>
    <font>
      <sz val="14"/>
      <name val="ＭＳ ゴシック"/>
      <family val="3"/>
    </font>
    <font>
      <b/>
      <sz val="11"/>
      <name val="ＭＳ Ｐゴシック"/>
      <family val="3"/>
    </font>
    <font>
      <b/>
      <sz val="9"/>
      <name val="ＭＳ Ｐゴシック"/>
      <family val="3"/>
    </font>
    <font>
      <b/>
      <sz val="10"/>
      <name val="ＭＳ Ｐゴシック"/>
      <family val="3"/>
    </font>
    <font>
      <u val="single"/>
      <sz val="11"/>
      <color indexed="10"/>
      <name val="ＭＳ Ｐゴシック"/>
      <family val="3"/>
    </font>
    <font>
      <sz val="9"/>
      <color indexed="10"/>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明朝"/>
      <family val="1"/>
    </font>
    <font>
      <sz val="10"/>
      <color indexed="18"/>
      <name val="ＭＳ Ｐゴシック"/>
      <family val="3"/>
    </font>
    <font>
      <sz val="11"/>
      <color indexed="8"/>
      <name val="ＭＳ Ｐゴシック"/>
      <family val="3"/>
    </font>
    <font>
      <sz val="11"/>
      <color indexed="8"/>
      <name val="ＭＳ 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hair"/>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style="hair"/>
      <bottom style="thin"/>
    </border>
    <border>
      <left style="thin"/>
      <right>
        <color indexed="63"/>
      </right>
      <top style="thin"/>
      <bottom style="hair"/>
    </border>
    <border>
      <left style="thin"/>
      <right>
        <color indexed="63"/>
      </right>
      <top>
        <color indexed="63"/>
      </top>
      <bottom style="thin"/>
    </border>
    <border>
      <left style="thin"/>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style="thin"/>
    </border>
    <border>
      <left>
        <color indexed="63"/>
      </left>
      <right style="thin"/>
      <top style="medium"/>
      <bottom style="thin"/>
    </border>
    <border>
      <left>
        <color indexed="63"/>
      </left>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style="hair"/>
    </border>
    <border>
      <left style="medium"/>
      <right style="thin"/>
      <top style="medium"/>
      <bottom>
        <color indexed="63"/>
      </bottom>
    </border>
    <border>
      <left style="medium"/>
      <right style="medium"/>
      <top style="hair"/>
      <bottom style="thin"/>
    </border>
    <border>
      <left>
        <color indexed="63"/>
      </left>
      <right style="thin"/>
      <top style="hair"/>
      <bottom style="thin"/>
    </border>
    <border>
      <left style="medium"/>
      <right style="thin"/>
      <top style="hair"/>
      <bottom style="thin"/>
    </border>
    <border>
      <left style="thin"/>
      <right style="medium"/>
      <top>
        <color indexed="63"/>
      </top>
      <bottom style="thin"/>
    </border>
    <border>
      <left style="thin"/>
      <right style="medium"/>
      <top style="hair"/>
      <bottom style="thin"/>
    </border>
    <border>
      <left style="medium"/>
      <right style="medium"/>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thin"/>
      <top style="thin"/>
      <bottom style="hair"/>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medium"/>
      <right style="medium"/>
      <top style="thin"/>
      <bottom>
        <color indexed="63"/>
      </botto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medium"/>
      <top style="hair"/>
      <bottom style="medium"/>
    </border>
    <border>
      <left>
        <color indexed="63"/>
      </left>
      <right style="thin"/>
      <top style="hair"/>
      <bottom style="medium"/>
    </border>
    <border>
      <left style="thin"/>
      <right style="thin"/>
      <top style="hair"/>
      <bottom style="medium"/>
    </border>
    <border>
      <left style="medium"/>
      <right style="thin"/>
      <top style="hair"/>
      <bottom style="medium"/>
    </border>
    <border>
      <left style="thin"/>
      <right style="medium"/>
      <top style="hair"/>
      <bottom style="medium"/>
    </border>
    <border>
      <left>
        <color indexed="63"/>
      </left>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mediu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7" fillId="0" borderId="0" applyNumberFormat="0" applyFill="0" applyBorder="0" applyAlignment="0" applyProtection="0"/>
    <xf numFmtId="0" fontId="60" fillId="32" borderId="0" applyNumberFormat="0" applyBorder="0" applyAlignment="0" applyProtection="0"/>
  </cellStyleXfs>
  <cellXfs count="42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2" fillId="0" borderId="0" xfId="0" applyFont="1" applyAlignment="1">
      <alignment vertical="center"/>
    </xf>
    <xf numFmtId="0" fontId="4" fillId="0" borderId="0" xfId="0" applyFont="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0" fillId="34" borderId="18" xfId="0" applyFill="1" applyBorder="1" applyAlignment="1">
      <alignment vertical="center"/>
    </xf>
    <xf numFmtId="0" fontId="0" fillId="0" borderId="0" xfId="0" applyFont="1" applyAlignment="1">
      <alignment horizontal="right" vertical="center"/>
    </xf>
    <xf numFmtId="0" fontId="9" fillId="0" borderId="0" xfId="0" applyFont="1" applyAlignment="1">
      <alignment horizontal="right" vertical="center"/>
    </xf>
    <xf numFmtId="0" fontId="9" fillId="0" borderId="0" xfId="0" applyFont="1" applyBorder="1" applyAlignment="1">
      <alignment vertical="center"/>
    </xf>
    <xf numFmtId="0" fontId="9" fillId="35" borderId="19" xfId="0" applyFont="1" applyFill="1" applyBorder="1" applyAlignment="1" applyProtection="1">
      <alignment vertical="center"/>
      <protection/>
    </xf>
    <xf numFmtId="0" fontId="9" fillId="35" borderId="20" xfId="0" applyFont="1" applyFill="1" applyBorder="1" applyAlignment="1" applyProtection="1">
      <alignment vertical="center"/>
      <protection/>
    </xf>
    <xf numFmtId="0" fontId="9" fillId="36" borderId="21" xfId="0" applyFont="1" applyFill="1" applyBorder="1" applyAlignment="1" applyProtection="1">
      <alignment vertical="center"/>
      <protection/>
    </xf>
    <xf numFmtId="0" fontId="9" fillId="36" borderId="21" xfId="0" applyFont="1" applyFill="1" applyBorder="1" applyAlignment="1">
      <alignment vertical="center"/>
    </xf>
    <xf numFmtId="0" fontId="9" fillId="36" borderId="22" xfId="0" applyFont="1" applyFill="1" applyBorder="1" applyAlignment="1" applyProtection="1">
      <alignment vertical="center"/>
      <protection/>
    </xf>
    <xf numFmtId="0" fontId="9" fillId="36" borderId="22" xfId="0" applyFont="1" applyFill="1" applyBorder="1" applyAlignment="1">
      <alignment vertical="center"/>
    </xf>
    <xf numFmtId="0" fontId="9" fillId="0" borderId="0" xfId="0" applyFont="1" applyAlignment="1">
      <alignment horizontal="distributed" vertical="center"/>
    </xf>
    <xf numFmtId="0" fontId="12" fillId="0" borderId="0" xfId="0" applyFont="1" applyAlignment="1">
      <alignment horizontal="distributed" vertical="center"/>
    </xf>
    <xf numFmtId="0" fontId="13" fillId="0" borderId="0" xfId="0" applyFont="1" applyBorder="1" applyAlignment="1">
      <alignment horizontal="center" vertical="center"/>
    </xf>
    <xf numFmtId="0" fontId="0" fillId="0" borderId="23" xfId="0" applyBorder="1" applyAlignment="1">
      <alignment vertical="center"/>
    </xf>
    <xf numFmtId="0" fontId="14" fillId="0" borderId="0" xfId="0" applyFont="1" applyAlignment="1">
      <alignment/>
    </xf>
    <xf numFmtId="38" fontId="3" fillId="0" borderId="24" xfId="49" applyFont="1" applyBorder="1" applyAlignment="1">
      <alignment horizontal="center" vertical="center"/>
    </xf>
    <xf numFmtId="49" fontId="3" fillId="0" borderId="25" xfId="49" applyNumberFormat="1" applyFont="1" applyBorder="1" applyAlignment="1">
      <alignment horizontal="center" vertical="center"/>
    </xf>
    <xf numFmtId="38" fontId="3" fillId="0" borderId="26" xfId="49" applyFont="1" applyBorder="1" applyAlignment="1">
      <alignment horizontal="center" vertical="center"/>
    </xf>
    <xf numFmtId="38" fontId="3" fillId="0" borderId="27" xfId="49" applyFont="1" applyBorder="1" applyAlignment="1">
      <alignment horizontal="center" vertical="center"/>
    </xf>
    <xf numFmtId="0" fontId="3" fillId="0" borderId="26" xfId="61" applyFont="1" applyBorder="1" applyAlignment="1">
      <alignment horizontal="center" vertical="center" wrapText="1"/>
      <protection/>
    </xf>
    <xf numFmtId="38" fontId="3" fillId="0" borderId="28" xfId="49" applyFont="1" applyBorder="1" applyAlignment="1">
      <alignment horizontal="center" vertical="center"/>
    </xf>
    <xf numFmtId="0" fontId="3" fillId="0" borderId="29" xfId="61" applyFont="1" applyBorder="1" applyAlignment="1">
      <alignment horizontal="center" vertical="center" wrapText="1"/>
      <protection/>
    </xf>
    <xf numFmtId="0" fontId="3" fillId="0" borderId="30" xfId="61" applyFont="1" applyBorder="1" applyAlignment="1">
      <alignment horizontal="distributed" vertical="center"/>
      <protection/>
    </xf>
    <xf numFmtId="0" fontId="3" fillId="0" borderId="31" xfId="61" applyFont="1" applyBorder="1" applyAlignment="1">
      <alignment horizontal="distributed" vertical="center"/>
      <protection/>
    </xf>
    <xf numFmtId="0" fontId="3" fillId="0" borderId="32" xfId="61" applyFont="1" applyBorder="1" applyAlignment="1">
      <alignment horizontal="distributed" vertical="center"/>
      <protection/>
    </xf>
    <xf numFmtId="0" fontId="3" fillId="0" borderId="33" xfId="61" applyFont="1" applyBorder="1" applyAlignment="1">
      <alignment horizontal="distributed" vertical="center"/>
      <protection/>
    </xf>
    <xf numFmtId="0" fontId="3" fillId="0" borderId="19" xfId="61" applyFont="1" applyBorder="1" applyAlignment="1">
      <alignment horizontal="distributed" vertical="center"/>
      <protection/>
    </xf>
    <xf numFmtId="0" fontId="3" fillId="36" borderId="32" xfId="61" applyFont="1" applyFill="1" applyBorder="1" applyAlignment="1">
      <alignment horizontal="distributed" vertical="center"/>
      <protection/>
    </xf>
    <xf numFmtId="0" fontId="3" fillId="36" borderId="34" xfId="61" applyFont="1" applyFill="1" applyBorder="1" applyAlignment="1">
      <alignment horizontal="distributed" vertical="center"/>
      <protection/>
    </xf>
    <xf numFmtId="0" fontId="16" fillId="0" borderId="21" xfId="0" applyFont="1" applyBorder="1" applyAlignment="1" applyProtection="1">
      <alignment vertical="center"/>
      <protection locked="0"/>
    </xf>
    <xf numFmtId="0" fontId="16" fillId="0" borderId="18" xfId="0" applyFont="1" applyBorder="1" applyAlignment="1" applyProtection="1">
      <alignment vertical="center"/>
      <protection locked="0"/>
    </xf>
    <xf numFmtId="0" fontId="5" fillId="0" borderId="0" xfId="0" applyFont="1" applyBorder="1" applyAlignment="1">
      <alignment vertical="center"/>
    </xf>
    <xf numFmtId="0" fontId="17" fillId="0" borderId="0" xfId="0" applyFont="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41" xfId="0" applyBorder="1" applyAlignment="1">
      <alignment horizontal="left" vertical="center"/>
    </xf>
    <xf numFmtId="0" fontId="0" fillId="0" borderId="23" xfId="0" applyBorder="1" applyAlignment="1">
      <alignment horizontal="left" vertical="center"/>
    </xf>
    <xf numFmtId="0" fontId="0" fillId="0" borderId="42" xfId="0" applyBorder="1" applyAlignment="1">
      <alignment horizontal="left" vertical="center"/>
    </xf>
    <xf numFmtId="0" fontId="0" fillId="0" borderId="42" xfId="0" applyBorder="1" applyAlignment="1">
      <alignment vertical="center"/>
    </xf>
    <xf numFmtId="0" fontId="0" fillId="0" borderId="41" xfId="0" applyBorder="1" applyAlignment="1">
      <alignment vertical="center"/>
    </xf>
    <xf numFmtId="0" fontId="0" fillId="36" borderId="0" xfId="0" applyFill="1" applyBorder="1" applyAlignment="1">
      <alignment vertical="center"/>
    </xf>
    <xf numFmtId="0" fontId="9" fillId="36" borderId="0" xfId="0" applyFont="1" applyFill="1" applyBorder="1" applyAlignment="1" applyProtection="1">
      <alignment vertical="center"/>
      <protection/>
    </xf>
    <xf numFmtId="0" fontId="9" fillId="36" borderId="0" xfId="0" applyFont="1" applyFill="1" applyBorder="1" applyAlignment="1">
      <alignment vertical="center"/>
    </xf>
    <xf numFmtId="0" fontId="0" fillId="0" borderId="0" xfId="0" applyBorder="1" applyAlignment="1">
      <alignment horizontal="right" vertical="center"/>
    </xf>
    <xf numFmtId="0" fontId="8" fillId="0" borderId="0" xfId="61" applyFont="1" applyAlignment="1">
      <alignment vertical="center"/>
      <protection/>
    </xf>
    <xf numFmtId="0" fontId="4" fillId="0" borderId="0" xfId="61" applyFont="1" applyAlignment="1">
      <alignment vertical="center"/>
      <protection/>
    </xf>
    <xf numFmtId="38" fontId="8" fillId="0" borderId="0" xfId="49" applyFont="1" applyAlignment="1">
      <alignment vertical="center"/>
    </xf>
    <xf numFmtId="0" fontId="0" fillId="0" borderId="0" xfId="61" applyFont="1" applyAlignment="1">
      <alignment vertical="center"/>
      <protection/>
    </xf>
    <xf numFmtId="0" fontId="18" fillId="0" borderId="0" xfId="61" applyFont="1" applyAlignment="1">
      <alignment vertical="center"/>
      <protection/>
    </xf>
    <xf numFmtId="0" fontId="0" fillId="0" borderId="0" xfId="61" applyFont="1" applyAlignment="1">
      <alignment vertical="center"/>
      <protection/>
    </xf>
    <xf numFmtId="38" fontId="0" fillId="0" borderId="0" xfId="49" applyFont="1" applyAlignment="1">
      <alignment vertical="center"/>
    </xf>
    <xf numFmtId="38" fontId="3" fillId="0" borderId="43" xfId="49" applyFont="1" applyBorder="1" applyAlignment="1">
      <alignment vertical="center"/>
    </xf>
    <xf numFmtId="0" fontId="3" fillId="0" borderId="0" xfId="61" applyFont="1" applyAlignment="1">
      <alignment vertical="center"/>
      <protection/>
    </xf>
    <xf numFmtId="0" fontId="3" fillId="0" borderId="23" xfId="61" applyFont="1" applyBorder="1" applyAlignment="1">
      <alignment vertical="center"/>
      <protection/>
    </xf>
    <xf numFmtId="0" fontId="3" fillId="0" borderId="0" xfId="61" applyFont="1" applyBorder="1" applyAlignment="1">
      <alignment vertical="center"/>
      <protection/>
    </xf>
    <xf numFmtId="38" fontId="3" fillId="0" borderId="23" xfId="49" applyFont="1" applyBorder="1" applyAlignment="1">
      <alignment vertical="center"/>
    </xf>
    <xf numFmtId="38" fontId="3" fillId="0" borderId="0" xfId="49" applyFont="1" applyAlignment="1">
      <alignment vertical="center"/>
    </xf>
    <xf numFmtId="38" fontId="3" fillId="0" borderId="0" xfId="49" applyFont="1" applyBorder="1" applyAlignment="1">
      <alignment vertical="center"/>
    </xf>
    <xf numFmtId="38" fontId="3" fillId="0" borderId="44" xfId="49" applyFont="1" applyBorder="1" applyAlignment="1">
      <alignment horizontal="center" vertical="center"/>
    </xf>
    <xf numFmtId="0" fontId="3" fillId="0" borderId="44" xfId="61" applyFont="1" applyBorder="1" applyAlignment="1">
      <alignment vertical="center"/>
      <protection/>
    </xf>
    <xf numFmtId="178" fontId="3" fillId="0" borderId="0" xfId="61" applyNumberFormat="1" applyFont="1" applyAlignment="1">
      <alignment vertical="center"/>
      <protection/>
    </xf>
    <xf numFmtId="38" fontId="0" fillId="0" borderId="0" xfId="49" applyFont="1" applyAlignment="1">
      <alignment vertical="center"/>
    </xf>
    <xf numFmtId="38" fontId="8" fillId="0" borderId="0" xfId="49" applyFont="1" applyAlignment="1">
      <alignment horizontal="right" vertical="center"/>
    </xf>
    <xf numFmtId="0" fontId="19" fillId="0" borderId="0" xfId="61" applyFont="1" applyAlignment="1">
      <alignment horizontal="center" vertical="center"/>
      <protection/>
    </xf>
    <xf numFmtId="0" fontId="0" fillId="0" borderId="45" xfId="62" applyFont="1" applyFill="1" applyBorder="1" applyAlignment="1">
      <alignment horizontal="left" vertical="center"/>
      <protection/>
    </xf>
    <xf numFmtId="0" fontId="0" fillId="0" borderId="17" xfId="62" applyFont="1" applyFill="1" applyBorder="1" applyAlignment="1">
      <alignment horizontal="left" vertical="center" wrapText="1"/>
      <protection/>
    </xf>
    <xf numFmtId="0" fontId="0" fillId="0" borderId="46" xfId="62" applyFont="1" applyFill="1" applyBorder="1" applyAlignment="1">
      <alignment horizontal="left" vertical="center" wrapText="1"/>
      <protection/>
    </xf>
    <xf numFmtId="0" fontId="8" fillId="0" borderId="35" xfId="61" applyFont="1" applyBorder="1" applyAlignment="1">
      <alignment vertical="center"/>
      <protection/>
    </xf>
    <xf numFmtId="0" fontId="8" fillId="0" borderId="36" xfId="61" applyFont="1" applyBorder="1" applyAlignment="1">
      <alignment vertical="center"/>
      <protection/>
    </xf>
    <xf numFmtId="38" fontId="8" fillId="0" borderId="36" xfId="49" applyFont="1" applyBorder="1" applyAlignment="1">
      <alignment vertical="center"/>
    </xf>
    <xf numFmtId="0" fontId="8" fillId="0" borderId="37" xfId="61" applyFont="1" applyBorder="1" applyAlignment="1">
      <alignment vertical="center"/>
      <protection/>
    </xf>
    <xf numFmtId="0" fontId="8" fillId="0" borderId="10" xfId="61" applyFont="1" applyBorder="1" applyAlignment="1">
      <alignment vertical="center"/>
      <protection/>
    </xf>
    <xf numFmtId="0" fontId="8" fillId="0" borderId="0" xfId="61" applyFont="1" applyBorder="1" applyAlignment="1">
      <alignment vertical="center"/>
      <protection/>
    </xf>
    <xf numFmtId="38" fontId="8" fillId="0" borderId="0" xfId="49" applyFont="1" applyBorder="1" applyAlignment="1">
      <alignment vertical="center"/>
    </xf>
    <xf numFmtId="0" fontId="8" fillId="0" borderId="11" xfId="61" applyFont="1" applyBorder="1" applyAlignment="1">
      <alignment vertical="center"/>
      <protection/>
    </xf>
    <xf numFmtId="0" fontId="8" fillId="0" borderId="12" xfId="61" applyFont="1" applyBorder="1" applyAlignment="1">
      <alignment vertical="center"/>
      <protection/>
    </xf>
    <xf numFmtId="0" fontId="8" fillId="0" borderId="13" xfId="61" applyFont="1" applyBorder="1" applyAlignment="1">
      <alignment vertical="center"/>
      <protection/>
    </xf>
    <xf numFmtId="38" fontId="8" fillId="0" borderId="13" xfId="49" applyFont="1" applyBorder="1" applyAlignment="1">
      <alignment vertical="center"/>
    </xf>
    <xf numFmtId="0" fontId="8" fillId="0" borderId="14" xfId="61" applyFont="1" applyBorder="1" applyAlignment="1">
      <alignment vertical="center"/>
      <protection/>
    </xf>
    <xf numFmtId="0" fontId="3" fillId="0" borderId="0" xfId="61" applyFont="1" applyAlignment="1">
      <alignment/>
      <protection/>
    </xf>
    <xf numFmtId="0" fontId="0" fillId="0" borderId="0" xfId="0" applyFont="1" applyAlignment="1" applyProtection="1">
      <alignment vertical="center"/>
      <protection/>
    </xf>
    <xf numFmtId="0" fontId="0"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horizontal="left" vertical="center"/>
      <protection/>
    </xf>
    <xf numFmtId="0" fontId="0" fillId="0" borderId="0" xfId="0" applyFont="1" applyAlignment="1">
      <alignment horizontal="center" vertical="center"/>
    </xf>
    <xf numFmtId="0" fontId="13" fillId="0" borderId="0" xfId="0" applyFont="1" applyBorder="1" applyAlignment="1">
      <alignment horizontal="left" vertical="center"/>
    </xf>
    <xf numFmtId="0" fontId="9" fillId="0" borderId="0" xfId="0" applyFont="1" applyBorder="1" applyAlignment="1">
      <alignment horizontal="center" vertical="center"/>
    </xf>
    <xf numFmtId="0" fontId="10" fillId="0" borderId="0" xfId="0" applyFont="1" applyAlignment="1">
      <alignment vertical="center"/>
    </xf>
    <xf numFmtId="0" fontId="21" fillId="0" borderId="0" xfId="43" applyFont="1" applyAlignment="1" applyProtection="1">
      <alignment vertical="center"/>
      <protection/>
    </xf>
    <xf numFmtId="38" fontId="15" fillId="0" borderId="23" xfId="49" applyFont="1" applyBorder="1" applyAlignment="1">
      <alignment vertical="center"/>
    </xf>
    <xf numFmtId="0" fontId="15" fillId="0" borderId="23" xfId="61" applyFont="1" applyBorder="1" applyAlignment="1">
      <alignment vertical="center"/>
      <protection/>
    </xf>
    <xf numFmtId="177" fontId="10" fillId="0" borderId="47" xfId="49" applyNumberFormat="1" applyFont="1" applyFill="1" applyBorder="1" applyAlignment="1">
      <alignment vertical="center"/>
    </xf>
    <xf numFmtId="177" fontId="10" fillId="0" borderId="48" xfId="49" applyNumberFormat="1" applyFont="1" applyFill="1" applyBorder="1" applyAlignment="1">
      <alignment vertical="center"/>
    </xf>
    <xf numFmtId="38" fontId="10" fillId="0" borderId="39" xfId="49" applyFont="1" applyFill="1" applyBorder="1" applyAlignment="1">
      <alignment vertical="center"/>
    </xf>
    <xf numFmtId="38" fontId="10" fillId="0" borderId="38" xfId="49" applyFont="1" applyBorder="1" applyAlignment="1">
      <alignment vertical="center"/>
    </xf>
    <xf numFmtId="176" fontId="10" fillId="0" borderId="49" xfId="42" applyNumberFormat="1" applyFont="1" applyBorder="1" applyAlignment="1">
      <alignment vertical="center"/>
    </xf>
    <xf numFmtId="177" fontId="10" fillId="0" borderId="38" xfId="49" applyNumberFormat="1" applyFont="1" applyFill="1" applyBorder="1" applyAlignment="1">
      <alignment vertical="center"/>
    </xf>
    <xf numFmtId="177" fontId="10" fillId="0" borderId="50" xfId="49" applyNumberFormat="1" applyFont="1" applyFill="1" applyBorder="1" applyAlignment="1">
      <alignment vertical="center"/>
    </xf>
    <xf numFmtId="177" fontId="10" fillId="0" borderId="15" xfId="49" applyNumberFormat="1" applyFont="1" applyFill="1" applyBorder="1" applyAlignment="1">
      <alignment vertical="center"/>
    </xf>
    <xf numFmtId="38" fontId="10" fillId="0" borderId="18" xfId="49" applyFont="1" applyFill="1" applyBorder="1" applyAlignment="1">
      <alignment vertical="center"/>
    </xf>
    <xf numFmtId="38" fontId="10" fillId="0" borderId="51" xfId="49" applyFont="1" applyBorder="1" applyAlignment="1">
      <alignment vertical="center"/>
    </xf>
    <xf numFmtId="176" fontId="10" fillId="0" borderId="46" xfId="42" applyNumberFormat="1" applyFont="1" applyBorder="1" applyAlignment="1">
      <alignment vertical="center"/>
    </xf>
    <xf numFmtId="177" fontId="10" fillId="0" borderId="51" xfId="49" applyNumberFormat="1" applyFont="1" applyFill="1" applyBorder="1" applyAlignment="1">
      <alignment vertical="center"/>
    </xf>
    <xf numFmtId="177" fontId="10" fillId="36" borderId="50" xfId="49" applyNumberFormat="1" applyFont="1" applyFill="1" applyBorder="1" applyAlignment="1">
      <alignment vertical="center"/>
    </xf>
    <xf numFmtId="177" fontId="10" fillId="36" borderId="15" xfId="49" applyNumberFormat="1" applyFont="1" applyFill="1" applyBorder="1" applyAlignment="1">
      <alignment vertical="center"/>
    </xf>
    <xf numFmtId="38" fontId="10" fillId="36" borderId="18" xfId="49" applyFont="1" applyFill="1" applyBorder="1" applyAlignment="1">
      <alignment vertical="center"/>
    </xf>
    <xf numFmtId="38" fontId="10" fillId="36" borderId="51" xfId="49" applyFont="1" applyFill="1" applyBorder="1" applyAlignment="1">
      <alignment vertical="center"/>
    </xf>
    <xf numFmtId="176" fontId="10" fillId="36" borderId="46" xfId="42" applyNumberFormat="1" applyFont="1" applyFill="1" applyBorder="1" applyAlignment="1">
      <alignment vertical="center"/>
    </xf>
    <xf numFmtId="38" fontId="10" fillId="36" borderId="15" xfId="49" applyFont="1" applyFill="1" applyBorder="1" applyAlignment="1">
      <alignment vertical="center"/>
    </xf>
    <xf numFmtId="177" fontId="10" fillId="36" borderId="51" xfId="49" applyNumberFormat="1" applyFont="1" applyFill="1" applyBorder="1" applyAlignment="1">
      <alignment vertical="center"/>
    </xf>
    <xf numFmtId="38" fontId="10" fillId="0" borderId="15" xfId="49" applyFont="1" applyBorder="1" applyAlignment="1">
      <alignment vertical="center"/>
    </xf>
    <xf numFmtId="38" fontId="10" fillId="36" borderId="45" xfId="49" applyFont="1" applyFill="1" applyBorder="1" applyAlignment="1">
      <alignment vertical="center"/>
    </xf>
    <xf numFmtId="38" fontId="10" fillId="0" borderId="15" xfId="49" applyFont="1" applyFill="1" applyBorder="1" applyAlignment="1">
      <alignment vertical="center"/>
    </xf>
    <xf numFmtId="176" fontId="10" fillId="0" borderId="46" xfId="42" applyNumberFormat="1" applyFont="1" applyFill="1" applyBorder="1" applyAlignment="1">
      <alignment vertical="center"/>
    </xf>
    <xf numFmtId="38" fontId="10" fillId="0" borderId="51" xfId="49" applyNumberFormat="1" applyFont="1" applyBorder="1" applyAlignment="1">
      <alignment vertical="center"/>
    </xf>
    <xf numFmtId="177" fontId="10" fillId="0" borderId="17" xfId="49" applyNumberFormat="1" applyFont="1" applyFill="1" applyBorder="1" applyAlignment="1">
      <alignment vertical="center"/>
    </xf>
    <xf numFmtId="177" fontId="10" fillId="0" borderId="18" xfId="49" applyNumberFormat="1" applyFont="1" applyFill="1" applyBorder="1" applyAlignment="1">
      <alignment vertical="center"/>
    </xf>
    <xf numFmtId="176" fontId="10" fillId="0" borderId="52" xfId="42" applyNumberFormat="1" applyFont="1" applyBorder="1" applyAlignment="1">
      <alignment vertical="center"/>
    </xf>
    <xf numFmtId="177" fontId="10" fillId="36" borderId="53" xfId="49" applyNumberFormat="1" applyFont="1" applyFill="1" applyBorder="1" applyAlignment="1">
      <alignment vertical="center"/>
    </xf>
    <xf numFmtId="177" fontId="10" fillId="36" borderId="26" xfId="49" applyNumberFormat="1" applyFont="1" applyFill="1" applyBorder="1" applyAlignment="1">
      <alignment vertical="center"/>
    </xf>
    <xf numFmtId="38" fontId="10" fillId="36" borderId="27" xfId="49" applyFont="1" applyFill="1" applyBorder="1" applyAlignment="1">
      <alignment vertical="center"/>
    </xf>
    <xf numFmtId="38" fontId="10" fillId="36" borderId="54" xfId="49" applyFont="1" applyFill="1" applyBorder="1" applyAlignment="1">
      <alignment vertical="center"/>
    </xf>
    <xf numFmtId="176" fontId="10" fillId="36" borderId="29" xfId="42" applyNumberFormat="1" applyFont="1" applyFill="1" applyBorder="1" applyAlignment="1">
      <alignment vertical="center"/>
    </xf>
    <xf numFmtId="177" fontId="10" fillId="36" borderId="54" xfId="49" applyNumberFormat="1" applyFont="1" applyFill="1" applyBorder="1" applyAlignment="1">
      <alignment vertical="center"/>
    </xf>
    <xf numFmtId="177" fontId="10" fillId="36" borderId="27" xfId="49" applyNumberFormat="1" applyFont="1" applyFill="1" applyBorder="1" applyAlignment="1">
      <alignment vertical="center"/>
    </xf>
    <xf numFmtId="176" fontId="10" fillId="36" borderId="55" xfId="42" applyNumberFormat="1" applyFont="1" applyFill="1" applyBorder="1" applyAlignment="1">
      <alignment vertical="center"/>
    </xf>
    <xf numFmtId="38" fontId="10" fillId="0" borderId="24" xfId="49" applyFont="1" applyBorder="1" applyAlignment="1">
      <alignment vertical="center"/>
    </xf>
    <xf numFmtId="38" fontId="10" fillId="0" borderId="56" xfId="49" applyFont="1" applyBorder="1" applyAlignment="1">
      <alignment vertical="center"/>
    </xf>
    <xf numFmtId="38" fontId="10" fillId="0" borderId="57" xfId="49" applyFont="1" applyBorder="1" applyAlignment="1">
      <alignment vertical="center"/>
    </xf>
    <xf numFmtId="176" fontId="10" fillId="0" borderId="58" xfId="42" applyNumberFormat="1" applyFont="1" applyBorder="1" applyAlignment="1">
      <alignment vertical="center"/>
    </xf>
    <xf numFmtId="38" fontId="10" fillId="0" borderId="59" xfId="49" applyFont="1" applyBorder="1" applyAlignment="1">
      <alignment vertical="center"/>
    </xf>
    <xf numFmtId="38" fontId="10" fillId="0" borderId="60" xfId="49" applyFont="1" applyBorder="1" applyAlignment="1">
      <alignment vertical="center"/>
    </xf>
    <xf numFmtId="38" fontId="10" fillId="0" borderId="61" xfId="49" applyFont="1" applyBorder="1" applyAlignment="1">
      <alignment vertical="center"/>
    </xf>
    <xf numFmtId="38" fontId="10" fillId="0" borderId="22" xfId="49" applyFont="1" applyBorder="1" applyAlignment="1">
      <alignment vertical="center"/>
    </xf>
    <xf numFmtId="38" fontId="10" fillId="0" borderId="62" xfId="49" applyFont="1" applyBorder="1" applyAlignment="1">
      <alignment vertical="center"/>
    </xf>
    <xf numFmtId="0" fontId="10" fillId="0" borderId="63" xfId="61" applyFont="1" applyBorder="1" applyAlignment="1">
      <alignment vertical="center"/>
      <protection/>
    </xf>
    <xf numFmtId="0" fontId="10" fillId="0" borderId="64" xfId="61" applyFont="1" applyBorder="1" applyAlignment="1">
      <alignment vertical="center"/>
      <protection/>
    </xf>
    <xf numFmtId="38" fontId="10" fillId="0" borderId="65" xfId="49" applyFont="1" applyBorder="1" applyAlignment="1">
      <alignment vertical="center"/>
    </xf>
    <xf numFmtId="38" fontId="10" fillId="0" borderId="66" xfId="49" applyFont="1" applyBorder="1" applyAlignment="1">
      <alignment vertical="center"/>
    </xf>
    <xf numFmtId="38" fontId="10" fillId="0" borderId="67" xfId="49" applyFont="1" applyBorder="1" applyAlignment="1">
      <alignment vertical="center"/>
    </xf>
    <xf numFmtId="176" fontId="10" fillId="0" borderId="68" xfId="42" applyNumberFormat="1" applyFont="1" applyBorder="1" applyAlignment="1">
      <alignment vertical="center"/>
    </xf>
    <xf numFmtId="38" fontId="10" fillId="0" borderId="69" xfId="49" applyFont="1" applyBorder="1" applyAlignment="1">
      <alignment vertical="center"/>
    </xf>
    <xf numFmtId="0" fontId="10" fillId="0" borderId="68" xfId="61" applyFont="1" applyBorder="1" applyAlignment="1">
      <alignment vertical="center"/>
      <protection/>
    </xf>
    <xf numFmtId="38" fontId="10" fillId="0" borderId="70" xfId="49" applyFont="1" applyBorder="1" applyAlignment="1">
      <alignment vertical="center"/>
    </xf>
    <xf numFmtId="38" fontId="10" fillId="0" borderId="71" xfId="49" applyFont="1" applyBorder="1" applyAlignment="1">
      <alignment vertical="center"/>
    </xf>
    <xf numFmtId="38" fontId="10" fillId="0" borderId="72" xfId="49" applyFont="1" applyBorder="1" applyAlignment="1">
      <alignment vertical="center"/>
    </xf>
    <xf numFmtId="38" fontId="10" fillId="0" borderId="73" xfId="49" applyFont="1" applyBorder="1" applyAlignment="1">
      <alignment vertical="center"/>
    </xf>
    <xf numFmtId="38" fontId="10" fillId="0" borderId="74" xfId="49" applyFont="1" applyBorder="1" applyAlignment="1">
      <alignment vertical="center"/>
    </xf>
    <xf numFmtId="38" fontId="10" fillId="0" borderId="16" xfId="49" applyFont="1" applyBorder="1" applyAlignment="1">
      <alignment vertical="center"/>
    </xf>
    <xf numFmtId="38" fontId="10" fillId="0" borderId="21" xfId="49" applyFont="1" applyBorder="1" applyAlignment="1">
      <alignment vertical="center"/>
    </xf>
    <xf numFmtId="38" fontId="10" fillId="0" borderId="75" xfId="49" applyFont="1" applyBorder="1" applyAlignment="1">
      <alignment vertical="center"/>
    </xf>
    <xf numFmtId="38" fontId="10" fillId="0" borderId="76" xfId="49" applyFont="1" applyBorder="1" applyAlignment="1">
      <alignment vertical="center"/>
    </xf>
    <xf numFmtId="38" fontId="10" fillId="0" borderId="77" xfId="49" applyFont="1" applyBorder="1" applyAlignment="1">
      <alignment vertical="center"/>
    </xf>
    <xf numFmtId="38" fontId="10" fillId="0" borderId="78" xfId="49" applyFont="1" applyBorder="1" applyAlignment="1">
      <alignment vertical="center"/>
    </xf>
    <xf numFmtId="0" fontId="10" fillId="0" borderId="79" xfId="61" applyFont="1" applyBorder="1" applyAlignment="1">
      <alignment vertical="center"/>
      <protection/>
    </xf>
    <xf numFmtId="38" fontId="10" fillId="36" borderId="65" xfId="49" applyFont="1" applyFill="1" applyBorder="1" applyAlignment="1">
      <alignment vertical="center"/>
    </xf>
    <xf numFmtId="38" fontId="10" fillId="36" borderId="66" xfId="49" applyFont="1" applyFill="1" applyBorder="1" applyAlignment="1">
      <alignment vertical="center"/>
    </xf>
    <xf numFmtId="38" fontId="10" fillId="36" borderId="21" xfId="49" applyFont="1" applyFill="1" applyBorder="1" applyAlignment="1">
      <alignment vertical="center"/>
    </xf>
    <xf numFmtId="38" fontId="10" fillId="36" borderId="75" xfId="49" applyFont="1" applyFill="1" applyBorder="1" applyAlignment="1">
      <alignment vertical="center"/>
    </xf>
    <xf numFmtId="0" fontId="10" fillId="36" borderId="80" xfId="61" applyFont="1" applyFill="1" applyBorder="1" applyAlignment="1">
      <alignment vertical="center"/>
      <protection/>
    </xf>
    <xf numFmtId="38" fontId="10" fillId="36" borderId="81" xfId="49" applyFont="1" applyFill="1" applyBorder="1" applyAlignment="1">
      <alignment vertical="center"/>
    </xf>
    <xf numFmtId="38" fontId="10" fillId="36" borderId="82" xfId="49" applyFont="1" applyFill="1" applyBorder="1" applyAlignment="1">
      <alignment vertical="center"/>
    </xf>
    <xf numFmtId="38" fontId="10" fillId="36" borderId="83" xfId="49" applyFont="1" applyFill="1" applyBorder="1" applyAlignment="1">
      <alignment vertical="center"/>
    </xf>
    <xf numFmtId="38" fontId="10" fillId="36" borderId="84" xfId="49" applyFont="1" applyFill="1" applyBorder="1" applyAlignment="1">
      <alignment vertical="center"/>
    </xf>
    <xf numFmtId="0" fontId="10" fillId="36" borderId="85" xfId="61" applyFont="1" applyFill="1" applyBorder="1" applyAlignment="1">
      <alignment vertical="center"/>
      <protection/>
    </xf>
    <xf numFmtId="38" fontId="10" fillId="0" borderId="51" xfId="49" applyFont="1" applyFill="1" applyBorder="1" applyAlignment="1">
      <alignment vertical="center"/>
    </xf>
    <xf numFmtId="176" fontId="10" fillId="0" borderId="86" xfId="42" applyNumberFormat="1" applyFont="1" applyBorder="1" applyAlignment="1">
      <alignment vertical="center" shrinkToFit="1"/>
    </xf>
    <xf numFmtId="176" fontId="10" fillId="0" borderId="17" xfId="42" applyNumberFormat="1" applyFont="1" applyBorder="1" applyAlignment="1">
      <alignment vertical="center" shrinkToFit="1"/>
    </xf>
    <xf numFmtId="176" fontId="10" fillId="36" borderId="17" xfId="42" applyNumberFormat="1" applyFont="1" applyFill="1" applyBorder="1" applyAlignment="1">
      <alignment vertical="center" shrinkToFit="1"/>
    </xf>
    <xf numFmtId="176" fontId="10" fillId="36" borderId="52" xfId="42" applyNumberFormat="1" applyFont="1" applyFill="1" applyBorder="1" applyAlignment="1">
      <alignment vertical="center" shrinkToFit="1"/>
    </xf>
    <xf numFmtId="176" fontId="10" fillId="0" borderId="52" xfId="42" applyNumberFormat="1" applyFont="1" applyFill="1" applyBorder="1" applyAlignment="1">
      <alignment vertical="center" shrinkToFit="1"/>
    </xf>
    <xf numFmtId="176" fontId="10" fillId="36" borderId="26" xfId="42" applyNumberFormat="1" applyFont="1" applyFill="1" applyBorder="1" applyAlignment="1">
      <alignment vertical="center" shrinkToFit="1"/>
    </xf>
    <xf numFmtId="176" fontId="10" fillId="0" borderId="58" xfId="42" applyNumberFormat="1" applyFont="1" applyBorder="1" applyAlignment="1">
      <alignment vertical="center" shrinkToFit="1"/>
    </xf>
    <xf numFmtId="0" fontId="10" fillId="0" borderId="33" xfId="61" applyFont="1" applyBorder="1" applyAlignment="1">
      <alignment vertical="center" shrinkToFit="1"/>
      <protection/>
    </xf>
    <xf numFmtId="176" fontId="10" fillId="0" borderId="68" xfId="42" applyNumberFormat="1" applyFont="1" applyBorder="1" applyAlignment="1">
      <alignment vertical="center" shrinkToFit="1"/>
    </xf>
    <xf numFmtId="0" fontId="10" fillId="0" borderId="31" xfId="61" applyFont="1" applyBorder="1" applyAlignment="1">
      <alignment vertical="center" shrinkToFit="1"/>
      <protection/>
    </xf>
    <xf numFmtId="0" fontId="10" fillId="0" borderId="32" xfId="61" applyFont="1" applyBorder="1" applyAlignment="1">
      <alignment vertical="center" shrinkToFit="1"/>
      <protection/>
    </xf>
    <xf numFmtId="0" fontId="10" fillId="0" borderId="87" xfId="61" applyFont="1" applyBorder="1" applyAlignment="1">
      <alignment vertical="center" shrinkToFit="1"/>
      <protection/>
    </xf>
    <xf numFmtId="0" fontId="10" fillId="36" borderId="19" xfId="61" applyFont="1" applyFill="1" applyBorder="1" applyAlignment="1">
      <alignment vertical="center" shrinkToFit="1"/>
      <protection/>
    </xf>
    <xf numFmtId="0" fontId="10" fillId="36" borderId="34" xfId="61" applyFont="1" applyFill="1" applyBorder="1" applyAlignment="1">
      <alignment vertical="center" shrinkToFit="1"/>
      <protection/>
    </xf>
    <xf numFmtId="38" fontId="22" fillId="0" borderId="50" xfId="49" applyFont="1" applyBorder="1" applyAlignment="1">
      <alignment vertical="center"/>
    </xf>
    <xf numFmtId="176" fontId="22" fillId="0" borderId="15" xfId="49" applyNumberFormat="1" applyFont="1" applyBorder="1" applyAlignment="1">
      <alignment vertical="center"/>
    </xf>
    <xf numFmtId="176" fontId="22" fillId="0" borderId="52" xfId="61" applyNumberFormat="1" applyFont="1" applyBorder="1" applyAlignment="1">
      <alignment vertical="center"/>
      <protection/>
    </xf>
    <xf numFmtId="176" fontId="22" fillId="0" borderId="88" xfId="61" applyNumberFormat="1" applyFont="1" applyBorder="1" applyAlignment="1">
      <alignment vertical="center"/>
      <protection/>
    </xf>
    <xf numFmtId="176" fontId="22" fillId="0" borderId="51" xfId="49" applyNumberFormat="1" applyFont="1" applyBorder="1" applyAlignment="1">
      <alignment vertical="center"/>
    </xf>
    <xf numFmtId="38" fontId="22" fillId="0" borderId="53" xfId="49" applyFont="1" applyBorder="1" applyAlignment="1">
      <alignment vertical="center"/>
    </xf>
    <xf numFmtId="176" fontId="22" fillId="0" borderId="89" xfId="49" applyNumberFormat="1" applyFont="1" applyBorder="1" applyAlignment="1">
      <alignment vertical="center"/>
    </xf>
    <xf numFmtId="176" fontId="22" fillId="0" borderId="55" xfId="61" applyNumberFormat="1" applyFont="1" applyBorder="1" applyAlignment="1">
      <alignment vertical="center"/>
      <protection/>
    </xf>
    <xf numFmtId="176" fontId="22" fillId="0" borderId="90" xfId="61" applyNumberFormat="1" applyFont="1" applyBorder="1" applyAlignment="1">
      <alignment vertical="center"/>
      <protection/>
    </xf>
    <xf numFmtId="176" fontId="22" fillId="0" borderId="54" xfId="49" applyNumberFormat="1" applyFont="1" applyBorder="1" applyAlignment="1">
      <alignment vertical="center"/>
    </xf>
    <xf numFmtId="0" fontId="15" fillId="0" borderId="18" xfId="0" applyFont="1" applyBorder="1" applyAlignment="1">
      <alignment horizontal="left" vertical="center"/>
    </xf>
    <xf numFmtId="0" fontId="15" fillId="0" borderId="18" xfId="0" applyFont="1" applyBorder="1" applyAlignment="1">
      <alignment horizontal="left" vertical="center" wrapText="1"/>
    </xf>
    <xf numFmtId="0" fontId="22" fillId="0" borderId="52" xfId="0" applyFont="1" applyBorder="1" applyAlignment="1">
      <alignment horizontal="left" vertical="center" wrapText="1"/>
    </xf>
    <xf numFmtId="0" fontId="15" fillId="0" borderId="52" xfId="0" applyFont="1" applyBorder="1" applyAlignment="1">
      <alignment horizontal="left" vertical="center" wrapText="1"/>
    </xf>
    <xf numFmtId="184" fontId="10" fillId="0" borderId="30" xfId="49" applyNumberFormat="1" applyFont="1" applyBorder="1" applyAlignment="1">
      <alignment horizontal="right" vertical="center"/>
    </xf>
    <xf numFmtId="0" fontId="0" fillId="0" borderId="37" xfId="0" applyFont="1" applyBorder="1" applyAlignment="1">
      <alignment horizontal="center" vertical="center"/>
    </xf>
    <xf numFmtId="184" fontId="10" fillId="0" borderId="91" xfId="0" applyNumberFormat="1" applyFont="1" applyBorder="1" applyAlignment="1">
      <alignment horizontal="right" vertical="center"/>
    </xf>
    <xf numFmtId="0" fontId="0" fillId="0" borderId="92" xfId="0" applyFont="1" applyBorder="1" applyAlignment="1">
      <alignment horizontal="center" vertical="center"/>
    </xf>
    <xf numFmtId="0" fontId="0" fillId="0" borderId="51"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9" fontId="0" fillId="0" borderId="46" xfId="0" applyNumberFormat="1" applyFont="1" applyBorder="1" applyAlignment="1">
      <alignment horizontal="center" vertical="center"/>
    </xf>
    <xf numFmtId="0" fontId="0" fillId="0" borderId="89" xfId="0" applyFont="1" applyBorder="1" applyAlignment="1">
      <alignment vertical="center"/>
    </xf>
    <xf numFmtId="0" fontId="0" fillId="0" borderId="54" xfId="0" applyFont="1" applyBorder="1" applyAlignment="1">
      <alignment vertical="center"/>
    </xf>
    <xf numFmtId="0" fontId="0" fillId="0" borderId="29" xfId="0" applyFont="1" applyBorder="1" applyAlignment="1">
      <alignment vertical="center"/>
    </xf>
    <xf numFmtId="49" fontId="0" fillId="0" borderId="51" xfId="0" applyNumberFormat="1" applyFont="1" applyBorder="1" applyAlignment="1">
      <alignment horizontal="center" vertical="center"/>
    </xf>
    <xf numFmtId="49" fontId="0" fillId="0" borderId="75" xfId="0" applyNumberFormat="1" applyFont="1" applyBorder="1" applyAlignment="1">
      <alignment horizontal="center" vertical="center"/>
    </xf>
    <xf numFmtId="186" fontId="0" fillId="0" borderId="19" xfId="0" applyNumberFormat="1" applyFont="1" applyBorder="1" applyAlignment="1">
      <alignment horizontal="right" vertical="center"/>
    </xf>
    <xf numFmtId="9" fontId="0" fillId="0" borderId="93" xfId="0" applyNumberFormat="1" applyFont="1" applyBorder="1" applyAlignment="1">
      <alignment horizontal="center" vertical="center"/>
    </xf>
    <xf numFmtId="49" fontId="0" fillId="0" borderId="45"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10" fillId="0" borderId="88" xfId="0" applyFont="1" applyBorder="1" applyAlignment="1">
      <alignment horizontal="right" vertical="center"/>
    </xf>
    <xf numFmtId="0" fontId="10" fillId="0" borderId="19" xfId="0" applyFont="1" applyBorder="1" applyAlignment="1">
      <alignment horizontal="right" vertical="center"/>
    </xf>
    <xf numFmtId="0" fontId="10" fillId="0" borderId="90" xfId="0" applyFont="1" applyBorder="1" applyAlignment="1">
      <alignment horizontal="right" vertical="center"/>
    </xf>
    <xf numFmtId="178" fontId="10" fillId="0" borderId="88" xfId="0" applyNumberFormat="1" applyFont="1" applyBorder="1" applyAlignment="1">
      <alignment horizontal="right" vertical="center"/>
    </xf>
    <xf numFmtId="186" fontId="10" fillId="0" borderId="88" xfId="0" applyNumberFormat="1" applyFont="1" applyBorder="1" applyAlignment="1">
      <alignment horizontal="right" vertical="center"/>
    </xf>
    <xf numFmtId="0" fontId="0" fillId="0" borderId="94" xfId="0" applyBorder="1" applyAlignment="1">
      <alignment vertical="center"/>
    </xf>
    <xf numFmtId="0" fontId="0" fillId="0" borderId="20" xfId="0" applyBorder="1" applyAlignment="1">
      <alignment vertical="center"/>
    </xf>
    <xf numFmtId="0" fontId="0" fillId="0" borderId="93" xfId="0" applyBorder="1" applyAlignment="1">
      <alignment vertical="center"/>
    </xf>
    <xf numFmtId="0" fontId="3" fillId="0" borderId="20" xfId="0" applyFont="1" applyBorder="1" applyAlignment="1">
      <alignment vertical="center"/>
    </xf>
    <xf numFmtId="0" fontId="10" fillId="0" borderId="10" xfId="0" applyFont="1" applyBorder="1" applyAlignment="1">
      <alignment horizontal="left" vertical="center" indent="1"/>
    </xf>
    <xf numFmtId="0" fontId="10" fillId="0" borderId="41" xfId="0" applyFont="1" applyBorder="1" applyAlignment="1">
      <alignment horizontal="left" vertical="center" indent="1"/>
    </xf>
    <xf numFmtId="0" fontId="10" fillId="0" borderId="0" xfId="0" applyFont="1" applyBorder="1" applyAlignment="1">
      <alignment horizontal="left" vertical="center" indent="1"/>
    </xf>
    <xf numFmtId="0" fontId="0" fillId="0" borderId="36"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xf>
    <xf numFmtId="202" fontId="10" fillId="0" borderId="23" xfId="0" applyNumberFormat="1" applyFont="1" applyFill="1" applyBorder="1" applyAlignment="1">
      <alignment vertical="center"/>
    </xf>
    <xf numFmtId="0" fontId="0" fillId="0" borderId="23" xfId="0" applyFill="1" applyBorder="1" applyAlignment="1">
      <alignment horizontal="center" vertical="center"/>
    </xf>
    <xf numFmtId="210" fontId="10" fillId="0" borderId="23" xfId="0" applyNumberFormat="1" applyFont="1" applyFill="1" applyBorder="1" applyAlignment="1">
      <alignment vertical="center"/>
    </xf>
    <xf numFmtId="49" fontId="0" fillId="0" borderId="51" xfId="0" applyNumberFormat="1" applyBorder="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9" fillId="0" borderId="0" xfId="0" applyFont="1" applyAlignment="1">
      <alignment horizontal="distributed" vertical="center"/>
    </xf>
    <xf numFmtId="0" fontId="0" fillId="0" borderId="0" xfId="0"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9" fillId="35" borderId="88" xfId="0" applyFont="1" applyFill="1" applyBorder="1" applyAlignment="1" applyProtection="1">
      <alignment vertical="center"/>
      <protection/>
    </xf>
    <xf numFmtId="0" fontId="0" fillId="35" borderId="15" xfId="0" applyFill="1" applyBorder="1" applyAlignment="1">
      <alignment vertical="center"/>
    </xf>
    <xf numFmtId="0" fontId="2" fillId="37" borderId="41" xfId="0" applyFont="1" applyFill="1" applyBorder="1" applyAlignment="1">
      <alignment horizontal="left" vertical="center"/>
    </xf>
    <xf numFmtId="0" fontId="2" fillId="37" borderId="23" xfId="0" applyFont="1" applyFill="1" applyBorder="1" applyAlignment="1">
      <alignment horizontal="left" vertical="center"/>
    </xf>
    <xf numFmtId="0" fontId="2" fillId="37" borderId="42" xfId="0" applyFont="1" applyFill="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10" fillId="0" borderId="41" xfId="0" applyFont="1" applyBorder="1" applyAlignment="1">
      <alignment horizontal="left" vertical="top" wrapText="1"/>
    </xf>
    <xf numFmtId="0" fontId="10" fillId="0" borderId="23" xfId="0" applyFont="1" applyBorder="1" applyAlignment="1">
      <alignment horizontal="left" vertical="top" wrapText="1"/>
    </xf>
    <xf numFmtId="0" fontId="10" fillId="0" borderId="42" xfId="0" applyFont="1" applyBorder="1" applyAlignment="1">
      <alignment horizontal="left" vertical="top" wrapText="1"/>
    </xf>
    <xf numFmtId="0" fontId="9" fillId="36" borderId="19" xfId="0" applyFont="1" applyFill="1" applyBorder="1" applyAlignment="1" applyProtection="1">
      <alignment vertical="center"/>
      <protection/>
    </xf>
    <xf numFmtId="0" fontId="0" fillId="36" borderId="16" xfId="0" applyFill="1" applyBorder="1" applyAlignment="1">
      <alignment vertical="center"/>
    </xf>
    <xf numFmtId="0" fontId="0" fillId="36" borderId="33" xfId="0" applyFill="1" applyBorder="1" applyAlignment="1">
      <alignment vertical="center"/>
    </xf>
    <xf numFmtId="0" fontId="0" fillId="36" borderId="71" xfId="0" applyFill="1" applyBorder="1" applyAlignment="1">
      <alignment vertical="center"/>
    </xf>
    <xf numFmtId="0" fontId="10" fillId="0" borderId="0" xfId="0" applyFont="1" applyBorder="1" applyAlignment="1">
      <alignment horizontal="left" vertical="top"/>
    </xf>
    <xf numFmtId="0" fontId="10" fillId="0" borderId="11" xfId="0" applyFont="1" applyBorder="1" applyAlignment="1">
      <alignment horizontal="left" vertical="top"/>
    </xf>
    <xf numFmtId="0" fontId="10" fillId="0" borderId="10" xfId="0" applyFont="1" applyBorder="1" applyAlignment="1">
      <alignment horizontal="left" vertical="top"/>
    </xf>
    <xf numFmtId="0" fontId="10" fillId="0" borderId="41" xfId="0" applyFont="1" applyBorder="1" applyAlignment="1">
      <alignment horizontal="left" vertical="top"/>
    </xf>
    <xf numFmtId="0" fontId="10" fillId="0" borderId="23" xfId="0" applyFont="1" applyBorder="1" applyAlignment="1">
      <alignment horizontal="left" vertical="top"/>
    </xf>
    <xf numFmtId="0" fontId="10" fillId="0" borderId="42" xfId="0" applyFont="1" applyBorder="1" applyAlignment="1">
      <alignment horizontal="left" vertical="top"/>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23" xfId="0" applyFont="1" applyBorder="1" applyAlignment="1">
      <alignment horizontal="left" vertical="center"/>
    </xf>
    <xf numFmtId="0" fontId="10" fillId="0" borderId="42" xfId="0" applyFont="1" applyBorder="1" applyAlignment="1">
      <alignment horizontal="left" vertical="center"/>
    </xf>
    <xf numFmtId="0" fontId="3" fillId="0" borderId="36" xfId="61" applyFont="1" applyBorder="1" applyAlignment="1">
      <alignment horizontal="center" vertical="center"/>
      <protection/>
    </xf>
    <xf numFmtId="0" fontId="3" fillId="0" borderId="37" xfId="61" applyFont="1" applyBorder="1" applyAlignment="1">
      <alignment horizontal="center" vertical="center"/>
      <protection/>
    </xf>
    <xf numFmtId="38" fontId="3" fillId="0" borderId="24" xfId="49" applyFont="1" applyBorder="1" applyAlignment="1">
      <alignment horizontal="center" vertical="center"/>
    </xf>
    <xf numFmtId="38" fontId="3" fillId="0" borderId="25" xfId="49" applyFont="1" applyBorder="1" applyAlignment="1">
      <alignment horizontal="center" vertical="center"/>
    </xf>
    <xf numFmtId="0" fontId="8" fillId="0" borderId="35" xfId="61" applyFont="1" applyBorder="1" applyAlignment="1">
      <alignment horizontal="center" vertical="center"/>
      <protection/>
    </xf>
    <xf numFmtId="0" fontId="8" fillId="0" borderId="36" xfId="61" applyFont="1" applyBorder="1" applyAlignment="1">
      <alignment horizontal="center" vertical="center"/>
      <protection/>
    </xf>
    <xf numFmtId="0" fontId="8" fillId="0" borderId="37"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0" fillId="37" borderId="95" xfId="62" applyFont="1" applyFill="1" applyBorder="1" applyAlignment="1">
      <alignment vertical="center" wrapText="1"/>
      <protection/>
    </xf>
    <xf numFmtId="0" fontId="0" fillId="37" borderId="86" xfId="62" applyFont="1" applyFill="1" applyBorder="1" applyAlignment="1">
      <alignment vertical="center" wrapText="1"/>
      <protection/>
    </xf>
    <xf numFmtId="0" fontId="0" fillId="37" borderId="49" xfId="62" applyFont="1" applyFill="1" applyBorder="1" applyAlignment="1">
      <alignment vertical="center" wrapText="1"/>
      <protection/>
    </xf>
    <xf numFmtId="0" fontId="3" fillId="0" borderId="35" xfId="61" applyFont="1" applyBorder="1" applyAlignment="1">
      <alignment horizontal="center" vertical="center"/>
      <protection/>
    </xf>
    <xf numFmtId="0" fontId="3" fillId="0" borderId="57" xfId="61" applyFont="1" applyBorder="1" applyAlignment="1">
      <alignment horizontal="left" vertical="center" wrapText="1"/>
      <protection/>
    </xf>
    <xf numFmtId="0" fontId="3" fillId="0" borderId="72" xfId="61" applyFont="1" applyBorder="1" applyAlignment="1">
      <alignment horizontal="left" vertical="center" wrapText="1"/>
      <protection/>
    </xf>
    <xf numFmtId="0" fontId="3" fillId="0" borderId="21" xfId="61" applyFont="1" applyBorder="1" applyAlignment="1">
      <alignment horizontal="left" vertical="center" wrapText="1"/>
      <protection/>
    </xf>
    <xf numFmtId="0" fontId="3" fillId="0" borderId="35" xfId="61" applyFont="1" applyBorder="1" applyAlignment="1">
      <alignment horizontal="center" vertical="center" textRotation="255"/>
      <protection/>
    </xf>
    <xf numFmtId="0" fontId="3" fillId="0" borderId="10" xfId="61" applyFont="1" applyBorder="1" applyAlignment="1">
      <alignment horizontal="center" vertical="center" textRotation="255"/>
      <protection/>
    </xf>
    <xf numFmtId="0" fontId="3" fillId="0" borderId="12" xfId="61" applyFont="1" applyBorder="1" applyAlignment="1">
      <alignment horizontal="center" vertical="center" textRotation="255"/>
      <protection/>
    </xf>
    <xf numFmtId="0" fontId="3" fillId="0" borderId="21" xfId="61" applyFont="1" applyBorder="1" applyAlignment="1">
      <alignment horizontal="center" vertical="center" wrapText="1"/>
      <protection/>
    </xf>
    <xf numFmtId="0" fontId="3" fillId="0" borderId="72" xfId="61" applyFont="1" applyBorder="1" applyAlignment="1">
      <alignment horizontal="center" vertical="center" wrapText="1"/>
      <protection/>
    </xf>
    <xf numFmtId="0" fontId="0" fillId="0" borderId="45" xfId="62" applyFont="1" applyFill="1" applyBorder="1" applyAlignment="1">
      <alignment horizontal="left" vertical="center" wrapText="1"/>
      <protection/>
    </xf>
    <xf numFmtId="0" fontId="0" fillId="0" borderId="17" xfId="62" applyFont="1" applyFill="1" applyBorder="1" applyAlignment="1">
      <alignment horizontal="left" vertical="center" wrapText="1"/>
      <protection/>
    </xf>
    <xf numFmtId="0" fontId="0" fillId="0" borderId="46" xfId="62" applyFont="1" applyFill="1" applyBorder="1" applyAlignment="1">
      <alignment horizontal="left" vertical="center" wrapText="1"/>
      <protection/>
    </xf>
    <xf numFmtId="0" fontId="0" fillId="36" borderId="45" xfId="62" applyFont="1" applyFill="1" applyBorder="1" applyAlignment="1">
      <alignment horizontal="left" vertical="center" wrapText="1"/>
      <protection/>
    </xf>
    <xf numFmtId="0" fontId="0" fillId="36" borderId="17" xfId="62" applyFont="1" applyFill="1" applyBorder="1" applyAlignment="1">
      <alignment horizontal="left" vertical="center" wrapText="1"/>
      <protection/>
    </xf>
    <xf numFmtId="0" fontId="0" fillId="36" borderId="46" xfId="62" applyFont="1" applyFill="1" applyBorder="1" applyAlignment="1">
      <alignment horizontal="left" vertical="center" wrapText="1"/>
      <protection/>
    </xf>
    <xf numFmtId="0" fontId="0" fillId="37" borderId="45" xfId="62" applyFont="1" applyFill="1" applyBorder="1" applyAlignment="1">
      <alignment horizontal="left" vertical="center" wrapText="1"/>
      <protection/>
    </xf>
    <xf numFmtId="0" fontId="0" fillId="37" borderId="17" xfId="62" applyFont="1" applyFill="1" applyBorder="1" applyAlignment="1">
      <alignment horizontal="left" vertical="center" wrapText="1"/>
      <protection/>
    </xf>
    <xf numFmtId="0" fontId="0" fillId="37" borderId="46" xfId="62" applyFont="1" applyFill="1" applyBorder="1" applyAlignment="1">
      <alignment horizontal="left" vertical="center" wrapText="1"/>
      <protection/>
    </xf>
    <xf numFmtId="0" fontId="22" fillId="0" borderId="43" xfId="61" applyFont="1" applyBorder="1" applyAlignment="1">
      <alignment horizontal="left" vertical="center"/>
      <protection/>
    </xf>
    <xf numFmtId="58" fontId="15" fillId="0" borderId="23" xfId="61" applyNumberFormat="1" applyFont="1" applyBorder="1" applyAlignment="1">
      <alignment horizontal="left" vertical="center"/>
      <protection/>
    </xf>
    <xf numFmtId="0" fontId="20" fillId="0" borderId="35" xfId="61" applyFont="1" applyBorder="1" applyAlignment="1">
      <alignment horizontal="center" vertical="center"/>
      <protection/>
    </xf>
    <xf numFmtId="0" fontId="20" fillId="0" borderId="36" xfId="61" applyFont="1" applyBorder="1" applyAlignment="1">
      <alignment horizontal="center" vertical="center"/>
      <protection/>
    </xf>
    <xf numFmtId="0" fontId="20" fillId="0" borderId="12" xfId="61" applyFont="1" applyBorder="1" applyAlignment="1">
      <alignment horizontal="center" vertical="center"/>
      <protection/>
    </xf>
    <xf numFmtId="0" fontId="20" fillId="0" borderId="13" xfId="61" applyFont="1" applyBorder="1" applyAlignment="1">
      <alignment horizontal="center" vertical="center"/>
      <protection/>
    </xf>
    <xf numFmtId="0" fontId="0" fillId="37" borderId="95" xfId="62" applyFont="1" applyFill="1" applyBorder="1" applyAlignment="1">
      <alignment horizontal="left" vertical="center" wrapText="1"/>
      <protection/>
    </xf>
    <xf numFmtId="0" fontId="0" fillId="37" borderId="86" xfId="62" applyFont="1" applyFill="1" applyBorder="1" applyAlignment="1">
      <alignment horizontal="left" vertical="center" wrapText="1"/>
      <protection/>
    </xf>
    <xf numFmtId="0" fontId="0" fillId="37" borderId="49" xfId="62" applyFont="1" applyFill="1" applyBorder="1" applyAlignment="1">
      <alignment horizontal="left" vertical="center" wrapText="1"/>
      <protection/>
    </xf>
    <xf numFmtId="0" fontId="0" fillId="0" borderId="45" xfId="61" applyFont="1" applyBorder="1" applyAlignment="1">
      <alignment horizontal="left" vertical="center"/>
      <protection/>
    </xf>
    <xf numFmtId="0" fontId="0" fillId="0" borderId="17" xfId="61" applyFont="1" applyBorder="1" applyAlignment="1">
      <alignment horizontal="left" vertical="center"/>
      <protection/>
    </xf>
    <xf numFmtId="0" fontId="0" fillId="0" borderId="46" xfId="61" applyFont="1" applyBorder="1" applyAlignment="1">
      <alignment horizontal="left" vertical="center"/>
      <protection/>
    </xf>
    <xf numFmtId="0" fontId="0" fillId="36" borderId="28" xfId="62" applyFont="1" applyFill="1" applyBorder="1" applyAlignment="1">
      <alignment horizontal="left" vertical="center" wrapText="1"/>
      <protection/>
    </xf>
    <xf numFmtId="0" fontId="0" fillId="36" borderId="26" xfId="62" applyFont="1" applyFill="1" applyBorder="1" applyAlignment="1">
      <alignment horizontal="left" vertical="center" wrapText="1"/>
      <protection/>
    </xf>
    <xf numFmtId="0" fontId="0" fillId="36" borderId="29" xfId="62" applyFont="1" applyFill="1" applyBorder="1" applyAlignment="1">
      <alignment horizontal="left" vertical="center" wrapText="1"/>
      <protection/>
    </xf>
    <xf numFmtId="0" fontId="0" fillId="0" borderId="45" xfId="61" applyFont="1" applyBorder="1" applyAlignment="1">
      <alignment vertical="center"/>
      <protection/>
    </xf>
    <xf numFmtId="0" fontId="0" fillId="0" borderId="17" xfId="61" applyFont="1" applyBorder="1" applyAlignment="1">
      <alignment vertical="center"/>
      <protection/>
    </xf>
    <xf numFmtId="0" fontId="0" fillId="0" borderId="46" xfId="61" applyFont="1" applyBorder="1" applyAlignment="1">
      <alignment vertical="center"/>
      <protection/>
    </xf>
    <xf numFmtId="0" fontId="0" fillId="0" borderId="28" xfId="61" applyFont="1" applyBorder="1" applyAlignment="1">
      <alignment vertical="center"/>
      <protection/>
    </xf>
    <xf numFmtId="0" fontId="0" fillId="0" borderId="26" xfId="61" applyFont="1" applyBorder="1" applyAlignment="1">
      <alignment vertical="center"/>
      <protection/>
    </xf>
    <xf numFmtId="0" fontId="0" fillId="0" borderId="29" xfId="61" applyFont="1" applyBorder="1" applyAlignment="1">
      <alignment vertical="center"/>
      <protection/>
    </xf>
    <xf numFmtId="0" fontId="3" fillId="36" borderId="21" xfId="61" applyFont="1" applyFill="1" applyBorder="1" applyAlignment="1">
      <alignment horizontal="center" vertical="center" wrapText="1"/>
      <protection/>
    </xf>
    <xf numFmtId="0" fontId="3" fillId="36" borderId="96" xfId="61" applyFont="1" applyFill="1" applyBorder="1" applyAlignment="1">
      <alignment horizontal="center" vertical="center" wrapText="1"/>
      <protection/>
    </xf>
    <xf numFmtId="0" fontId="0" fillId="0" borderId="0" xfId="0" applyAlignment="1">
      <alignment horizontal="left" vertical="center" wrapText="1"/>
    </xf>
    <xf numFmtId="0" fontId="0" fillId="0" borderId="0" xfId="0" applyFont="1" applyAlignment="1">
      <alignment horizontal="left" vertical="center"/>
    </xf>
    <xf numFmtId="0" fontId="0" fillId="0" borderId="0" xfId="0" applyFont="1" applyAlignment="1">
      <alignment horizontal="distributed" vertical="center" wrapText="1"/>
    </xf>
    <xf numFmtId="0" fontId="0" fillId="0" borderId="0" xfId="0" applyAlignment="1">
      <alignment vertical="center" wrapText="1"/>
    </xf>
    <xf numFmtId="49" fontId="10" fillId="0" borderId="17" xfId="0" applyNumberFormat="1" applyFont="1" applyFill="1" applyBorder="1" applyAlignment="1">
      <alignment horizontal="left" vertical="center"/>
    </xf>
    <xf numFmtId="49" fontId="10" fillId="0" borderId="46" xfId="0" applyNumberFormat="1" applyFont="1" applyFill="1" applyBorder="1" applyAlignment="1">
      <alignment horizontal="left" vertical="center"/>
    </xf>
    <xf numFmtId="49" fontId="10" fillId="0" borderId="26" xfId="0" applyNumberFormat="1" applyFont="1" applyFill="1" applyBorder="1" applyAlignment="1">
      <alignment horizontal="left" vertical="center"/>
    </xf>
    <xf numFmtId="49" fontId="10" fillId="0" borderId="29" xfId="0" applyNumberFormat="1" applyFont="1" applyFill="1" applyBorder="1" applyAlignment="1">
      <alignment horizontal="left"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6" xfId="0" applyFont="1" applyBorder="1" applyAlignment="1">
      <alignment horizontal="center" vertical="center"/>
    </xf>
    <xf numFmtId="0" fontId="0" fillId="0" borderId="49" xfId="0" applyFont="1" applyBorder="1" applyAlignment="1">
      <alignment horizontal="center" vertical="center"/>
    </xf>
    <xf numFmtId="0" fontId="10" fillId="0" borderId="88" xfId="0" applyFont="1" applyBorder="1" applyAlignment="1">
      <alignment horizontal="right" vertical="center"/>
    </xf>
    <xf numFmtId="0" fontId="10" fillId="0" borderId="17" xfId="0" applyFont="1" applyBorder="1" applyAlignment="1">
      <alignment horizontal="right" vertical="center"/>
    </xf>
    <xf numFmtId="0" fontId="10" fillId="0" borderId="77" xfId="0" applyFont="1" applyBorder="1" applyAlignment="1">
      <alignment horizontal="right" vertical="center"/>
    </xf>
    <xf numFmtId="0" fontId="10" fillId="0" borderId="87" xfId="0" applyFont="1" applyBorder="1" applyAlignment="1">
      <alignment horizontal="right" vertical="center"/>
    </xf>
    <xf numFmtId="0" fontId="10" fillId="0" borderId="91" xfId="0" applyFont="1" applyBorder="1" applyAlignment="1">
      <alignment horizontal="right" vertical="center"/>
    </xf>
    <xf numFmtId="0" fontId="10" fillId="0" borderId="100" xfId="0" applyFont="1" applyBorder="1" applyAlignment="1">
      <alignment horizontal="right"/>
    </xf>
    <xf numFmtId="0" fontId="10" fillId="0" borderId="92" xfId="0" applyFont="1" applyBorder="1" applyAlignment="1">
      <alignment horizontal="right"/>
    </xf>
    <xf numFmtId="0" fontId="10" fillId="0" borderId="90" xfId="0" applyFont="1" applyBorder="1" applyAlignment="1">
      <alignment horizontal="right" vertical="center"/>
    </xf>
    <xf numFmtId="0" fontId="10" fillId="0" borderId="26" xfId="0" applyFont="1" applyBorder="1" applyAlignment="1">
      <alignment horizontal="right" vertical="center"/>
    </xf>
    <xf numFmtId="0" fontId="0" fillId="0" borderId="10" xfId="0" applyFont="1" applyBorder="1" applyAlignment="1">
      <alignment horizontal="left" vertical="top" wrapText="1"/>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72" xfId="0" applyFont="1" applyBorder="1" applyAlignment="1">
      <alignment horizontal="center" vertical="center"/>
    </xf>
    <xf numFmtId="0" fontId="0" fillId="0" borderId="59" xfId="0" applyFont="1" applyBorder="1" applyAlignment="1">
      <alignment horizontal="left" vertical="center"/>
    </xf>
    <xf numFmtId="0" fontId="0" fillId="0" borderId="57" xfId="0" applyFont="1" applyBorder="1" applyAlignment="1">
      <alignment horizontal="left" vertical="center"/>
    </xf>
    <xf numFmtId="0" fontId="0" fillId="0" borderId="101" xfId="0" applyFont="1" applyBorder="1" applyAlignment="1">
      <alignment horizontal="left" vertical="center"/>
    </xf>
    <xf numFmtId="0" fontId="0" fillId="0" borderId="51" xfId="0" applyFont="1" applyBorder="1" applyAlignment="1">
      <alignment horizontal="center" vertical="center"/>
    </xf>
    <xf numFmtId="0" fontId="0" fillId="0" borderId="18" xfId="0" applyFont="1" applyBorder="1" applyAlignment="1">
      <alignment horizontal="center" vertical="center"/>
    </xf>
    <xf numFmtId="0" fontId="0" fillId="0" borderId="75" xfId="0" applyFont="1" applyBorder="1" applyAlignment="1">
      <alignment horizontal="center" vertical="center"/>
    </xf>
    <xf numFmtId="0" fontId="0" fillId="0" borderId="21" xfId="0" applyFont="1" applyBorder="1" applyAlignment="1">
      <alignment horizontal="center" vertical="center"/>
    </xf>
    <xf numFmtId="0" fontId="10" fillId="0" borderId="91" xfId="0" applyFont="1" applyBorder="1" applyAlignment="1">
      <alignment vertical="center"/>
    </xf>
    <xf numFmtId="0" fontId="10" fillId="0" borderId="100" xfId="0" applyFont="1" applyBorder="1" applyAlignment="1">
      <alignment vertical="center"/>
    </xf>
    <xf numFmtId="0" fontId="10" fillId="0" borderId="92" xfId="0" applyFont="1" applyBorder="1" applyAlignment="1">
      <alignment vertical="center"/>
    </xf>
    <xf numFmtId="0" fontId="0" fillId="0" borderId="63"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0" xfId="0" applyAlignment="1">
      <alignment horizontal="right" vertical="center"/>
    </xf>
    <xf numFmtId="0" fontId="10" fillId="0" borderId="91" xfId="0" applyFont="1" applyBorder="1" applyAlignment="1">
      <alignment horizontal="left" vertical="center"/>
    </xf>
    <xf numFmtId="0" fontId="10" fillId="0" borderId="100" xfId="0" applyFont="1" applyBorder="1" applyAlignment="1">
      <alignment horizontal="left" vertical="center"/>
    </xf>
    <xf numFmtId="0" fontId="10" fillId="0" borderId="92" xfId="0" applyFont="1" applyBorder="1" applyAlignment="1">
      <alignment horizontal="lef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20" fontId="0" fillId="0" borderId="95" xfId="0" applyNumberFormat="1" applyFont="1" applyBorder="1" applyAlignment="1">
      <alignment horizontal="center" vertical="center"/>
    </xf>
    <xf numFmtId="20" fontId="0" fillId="0" borderId="48" xfId="0" applyNumberFormat="1" applyFont="1" applyBorder="1" applyAlignment="1">
      <alignment horizontal="center" vertical="center"/>
    </xf>
    <xf numFmtId="0" fontId="0" fillId="0" borderId="78" xfId="0" applyFont="1" applyBorder="1" applyAlignment="1">
      <alignment horizontal="left" vertical="center"/>
    </xf>
    <xf numFmtId="0" fontId="0" fillId="0" borderId="77" xfId="0" applyFont="1" applyBorder="1" applyAlignment="1">
      <alignment horizontal="left" vertical="center"/>
    </xf>
    <xf numFmtId="0" fontId="0" fillId="0" borderId="79" xfId="0" applyFont="1" applyBorder="1" applyAlignment="1">
      <alignment horizontal="left" vertical="center"/>
    </xf>
    <xf numFmtId="0" fontId="10" fillId="0" borderId="12" xfId="0" applyFont="1" applyBorder="1" applyAlignment="1">
      <alignment horizontal="left" vertical="top"/>
    </xf>
    <xf numFmtId="0" fontId="10" fillId="0" borderId="13" xfId="0" applyFont="1" applyBorder="1" applyAlignment="1">
      <alignment horizontal="left" vertical="top"/>
    </xf>
    <xf numFmtId="0" fontId="10" fillId="0" borderId="14" xfId="0" applyFont="1" applyBorder="1" applyAlignment="1">
      <alignment horizontal="left" vertical="top"/>
    </xf>
    <xf numFmtId="0" fontId="0" fillId="0" borderId="73" xfId="0" applyFont="1" applyBorder="1" applyAlignment="1">
      <alignment horizontal="center" vertical="center"/>
    </xf>
    <xf numFmtId="0" fontId="10" fillId="0" borderId="18" xfId="0" applyFont="1" applyBorder="1" applyAlignment="1">
      <alignment horizontal="left" vertical="center"/>
    </xf>
    <xf numFmtId="0" fontId="0" fillId="0" borderId="95" xfId="0" applyFont="1" applyBorder="1" applyAlignment="1">
      <alignment horizontal="left" vertical="center"/>
    </xf>
    <xf numFmtId="0" fontId="0" fillId="0" borderId="86" xfId="0" applyFont="1" applyBorder="1" applyAlignment="1">
      <alignment horizontal="left" vertical="center"/>
    </xf>
    <xf numFmtId="0" fontId="0" fillId="0" borderId="49"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ローアップ調査書１" xfId="61"/>
    <cellStyle name="標準_様式（H17.5申請以降）"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1343025</xdr:colOff>
      <xdr:row>7</xdr:row>
      <xdr:rowOff>28575</xdr:rowOff>
    </xdr:from>
    <xdr:to>
      <xdr:col>6</xdr:col>
      <xdr:colOff>142875</xdr:colOff>
      <xdr:row>7</xdr:row>
      <xdr:rowOff>209550</xdr:rowOff>
    </xdr:to>
    <xdr:sp>
      <xdr:nvSpPr>
        <xdr:cNvPr id="1" name="Rectangle 3"/>
        <xdr:cNvSpPr>
          <a:spLocks/>
        </xdr:cNvSpPr>
      </xdr:nvSpPr>
      <xdr:spPr>
        <a:xfrm>
          <a:off x="4705350" y="1628775"/>
          <a:ext cx="12001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26</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20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xdr:col>
      <xdr:colOff>219075</xdr:colOff>
      <xdr:row>12</xdr:row>
      <xdr:rowOff>38100</xdr:rowOff>
    </xdr:from>
    <xdr:to>
      <xdr:col>5</xdr:col>
      <xdr:colOff>914400</xdr:colOff>
      <xdr:row>12</xdr:row>
      <xdr:rowOff>200025</xdr:rowOff>
    </xdr:to>
    <xdr:sp>
      <xdr:nvSpPr>
        <xdr:cNvPr id="2" name="Rectangle 4"/>
        <xdr:cNvSpPr>
          <a:spLocks/>
        </xdr:cNvSpPr>
      </xdr:nvSpPr>
      <xdr:spPr>
        <a:xfrm>
          <a:off x="3581400" y="2781300"/>
          <a:ext cx="69532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700-8570
</a:t>
          </a:r>
          <a:r>
            <a:rPr lang="en-US" cap="none" sz="1100" b="0" i="0" u="none" baseline="0">
              <a:solidFill>
                <a:srgbClr val="FF0000"/>
              </a:solidFill>
              <a:latin typeface="ＭＳ Ｐゴシック"/>
              <a:ea typeface="ＭＳ Ｐゴシック"/>
              <a:cs typeface="ＭＳ Ｐゴシック"/>
            </a:rPr>
            <a:t>　　</a:t>
          </a:r>
        </a:p>
      </xdr:txBody>
    </xdr:sp>
    <xdr:clientData/>
  </xdr:twoCellAnchor>
  <xdr:oneCellAnchor>
    <xdr:from>
      <xdr:col>5</xdr:col>
      <xdr:colOff>571500</xdr:colOff>
      <xdr:row>12</xdr:row>
      <xdr:rowOff>190500</xdr:rowOff>
    </xdr:from>
    <xdr:ext cx="180975" cy="266700"/>
    <xdr:sp fLocksText="0">
      <xdr:nvSpPr>
        <xdr:cNvPr id="3" name="テキスト ボックス 3"/>
        <xdr:cNvSpPr txBox="1">
          <a:spLocks noChangeArrowheads="1"/>
        </xdr:cNvSpPr>
      </xdr:nvSpPr>
      <xdr:spPr>
        <a:xfrm>
          <a:off x="3933825" y="29337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11</xdr:row>
      <xdr:rowOff>57150</xdr:rowOff>
    </xdr:from>
    <xdr:to>
      <xdr:col>13</xdr:col>
      <xdr:colOff>104775</xdr:colOff>
      <xdr:row>14</xdr:row>
      <xdr:rowOff>123825</xdr:rowOff>
    </xdr:to>
    <xdr:sp>
      <xdr:nvSpPr>
        <xdr:cNvPr id="1" name="AutoShape 28"/>
        <xdr:cNvSpPr>
          <a:spLocks/>
        </xdr:cNvSpPr>
      </xdr:nvSpPr>
      <xdr:spPr>
        <a:xfrm>
          <a:off x="5133975" y="2790825"/>
          <a:ext cx="2762250" cy="866775"/>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承認（認定）を目指す計画の内容を、わかりやすく、かつ簡潔に記載してください。</a:t>
          </a:r>
        </a:p>
      </xdr:txBody>
    </xdr:sp>
    <xdr:clientData/>
  </xdr:twoCellAnchor>
  <xdr:twoCellAnchor>
    <xdr:from>
      <xdr:col>10</xdr:col>
      <xdr:colOff>409575</xdr:colOff>
      <xdr:row>6</xdr:row>
      <xdr:rowOff>228600</xdr:rowOff>
    </xdr:from>
    <xdr:to>
      <xdr:col>11</xdr:col>
      <xdr:colOff>647700</xdr:colOff>
      <xdr:row>6</xdr:row>
      <xdr:rowOff>228600</xdr:rowOff>
    </xdr:to>
    <xdr:sp>
      <xdr:nvSpPr>
        <xdr:cNvPr id="2" name="Line 31"/>
        <xdr:cNvSpPr>
          <a:spLocks/>
        </xdr:cNvSpPr>
      </xdr:nvSpPr>
      <xdr:spPr>
        <a:xfrm flipH="1">
          <a:off x="5895975" y="162877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6</xdr:row>
      <xdr:rowOff>219075</xdr:rowOff>
    </xdr:from>
    <xdr:to>
      <xdr:col>11</xdr:col>
      <xdr:colOff>666750</xdr:colOff>
      <xdr:row>11</xdr:row>
      <xdr:rowOff>0</xdr:rowOff>
    </xdr:to>
    <xdr:sp>
      <xdr:nvSpPr>
        <xdr:cNvPr id="3" name="Line 32"/>
        <xdr:cNvSpPr>
          <a:spLocks/>
        </xdr:cNvSpPr>
      </xdr:nvSpPr>
      <xdr:spPr>
        <a:xfrm>
          <a:off x="6867525" y="1619250"/>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9</xdr:row>
      <xdr:rowOff>180975</xdr:rowOff>
    </xdr:from>
    <xdr:to>
      <xdr:col>11</xdr:col>
      <xdr:colOff>657225</xdr:colOff>
      <xdr:row>9</xdr:row>
      <xdr:rowOff>180975</xdr:rowOff>
    </xdr:to>
    <xdr:sp>
      <xdr:nvSpPr>
        <xdr:cNvPr id="4" name="Line 33"/>
        <xdr:cNvSpPr>
          <a:spLocks/>
        </xdr:cNvSpPr>
      </xdr:nvSpPr>
      <xdr:spPr>
        <a:xfrm flipH="1">
          <a:off x="5905500" y="2381250"/>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14</xdr:row>
      <xdr:rowOff>104775</xdr:rowOff>
    </xdr:from>
    <xdr:to>
      <xdr:col>11</xdr:col>
      <xdr:colOff>676275</xdr:colOff>
      <xdr:row>15</xdr:row>
      <xdr:rowOff>228600</xdr:rowOff>
    </xdr:to>
    <xdr:sp>
      <xdr:nvSpPr>
        <xdr:cNvPr id="5" name="Line 34"/>
        <xdr:cNvSpPr>
          <a:spLocks/>
        </xdr:cNvSpPr>
      </xdr:nvSpPr>
      <xdr:spPr>
        <a:xfrm flipH="1">
          <a:off x="6867525" y="3638550"/>
          <a:ext cx="95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31</xdr:row>
      <xdr:rowOff>47625</xdr:rowOff>
    </xdr:from>
    <xdr:to>
      <xdr:col>2</xdr:col>
      <xdr:colOff>57150</xdr:colOff>
      <xdr:row>31</xdr:row>
      <xdr:rowOff>238125</xdr:rowOff>
    </xdr:to>
    <xdr:sp>
      <xdr:nvSpPr>
        <xdr:cNvPr id="6" name="Oval 36"/>
        <xdr:cNvSpPr>
          <a:spLocks/>
        </xdr:cNvSpPr>
      </xdr:nvSpPr>
      <xdr:spPr>
        <a:xfrm>
          <a:off x="247650" y="8162925"/>
          <a:ext cx="2571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45</xdr:row>
      <xdr:rowOff>38100</xdr:rowOff>
    </xdr:from>
    <xdr:to>
      <xdr:col>13</xdr:col>
      <xdr:colOff>28575</xdr:colOff>
      <xdr:row>47</xdr:row>
      <xdr:rowOff>142875</xdr:rowOff>
    </xdr:to>
    <xdr:sp>
      <xdr:nvSpPr>
        <xdr:cNvPr id="7" name="AutoShape 37"/>
        <xdr:cNvSpPr>
          <a:spLocks/>
        </xdr:cNvSpPr>
      </xdr:nvSpPr>
      <xdr:spPr>
        <a:xfrm>
          <a:off x="3181350" y="11744325"/>
          <a:ext cx="4638675" cy="638175"/>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本事業の目的、事業の内容などを簡潔に記載してください。</a:t>
          </a:r>
        </a:p>
      </xdr:txBody>
    </xdr:sp>
    <xdr:clientData/>
  </xdr:twoCellAnchor>
  <xdr:twoCellAnchor>
    <xdr:from>
      <xdr:col>1</xdr:col>
      <xdr:colOff>57150</xdr:colOff>
      <xdr:row>29</xdr:row>
      <xdr:rowOff>9525</xdr:rowOff>
    </xdr:from>
    <xdr:to>
      <xdr:col>2</xdr:col>
      <xdr:colOff>38100</xdr:colOff>
      <xdr:row>29</xdr:row>
      <xdr:rowOff>228600</xdr:rowOff>
    </xdr:to>
    <xdr:sp>
      <xdr:nvSpPr>
        <xdr:cNvPr id="8" name="Oval 38"/>
        <xdr:cNvSpPr>
          <a:spLocks/>
        </xdr:cNvSpPr>
      </xdr:nvSpPr>
      <xdr:spPr>
        <a:xfrm flipV="1">
          <a:off x="228600" y="7591425"/>
          <a:ext cx="257175" cy="2190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33</xdr:row>
      <xdr:rowOff>0</xdr:rowOff>
    </xdr:from>
    <xdr:to>
      <xdr:col>14</xdr:col>
      <xdr:colOff>0</xdr:colOff>
      <xdr:row>33</xdr:row>
      <xdr:rowOff>0</xdr:rowOff>
    </xdr:to>
    <xdr:sp>
      <xdr:nvSpPr>
        <xdr:cNvPr id="1" name="Line 1"/>
        <xdr:cNvSpPr>
          <a:spLocks/>
        </xdr:cNvSpPr>
      </xdr:nvSpPr>
      <xdr:spPr>
        <a:xfrm flipH="1">
          <a:off x="7400925" y="76676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0</xdr:rowOff>
    </xdr:from>
    <xdr:to>
      <xdr:col>17</xdr:col>
      <xdr:colOff>9525</xdr:colOff>
      <xdr:row>33</xdr:row>
      <xdr:rowOff>0</xdr:rowOff>
    </xdr:to>
    <xdr:sp>
      <xdr:nvSpPr>
        <xdr:cNvPr id="2" name="Line 2"/>
        <xdr:cNvSpPr>
          <a:spLocks/>
        </xdr:cNvSpPr>
      </xdr:nvSpPr>
      <xdr:spPr>
        <a:xfrm flipH="1">
          <a:off x="9563100" y="7667625"/>
          <a:ext cx="218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33</xdr:row>
      <xdr:rowOff>0</xdr:rowOff>
    </xdr:from>
    <xdr:to>
      <xdr:col>20</xdr:col>
      <xdr:colOff>9525</xdr:colOff>
      <xdr:row>33</xdr:row>
      <xdr:rowOff>0</xdr:rowOff>
    </xdr:to>
    <xdr:sp>
      <xdr:nvSpPr>
        <xdr:cNvPr id="3" name="Line 3"/>
        <xdr:cNvSpPr>
          <a:spLocks/>
        </xdr:cNvSpPr>
      </xdr:nvSpPr>
      <xdr:spPr>
        <a:xfrm flipH="1">
          <a:off x="11744325" y="7667625"/>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23</xdr:row>
      <xdr:rowOff>9525</xdr:rowOff>
    </xdr:from>
    <xdr:to>
      <xdr:col>4</xdr:col>
      <xdr:colOff>828675</xdr:colOff>
      <xdr:row>33</xdr:row>
      <xdr:rowOff>0</xdr:rowOff>
    </xdr:to>
    <xdr:sp>
      <xdr:nvSpPr>
        <xdr:cNvPr id="4" name="Line 4"/>
        <xdr:cNvSpPr>
          <a:spLocks/>
        </xdr:cNvSpPr>
      </xdr:nvSpPr>
      <xdr:spPr>
        <a:xfrm flipV="1">
          <a:off x="2257425" y="5391150"/>
          <a:ext cx="819150" cy="2276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47</xdr:row>
      <xdr:rowOff>47625</xdr:rowOff>
    </xdr:from>
    <xdr:to>
      <xdr:col>8</xdr:col>
      <xdr:colOff>581025</xdr:colOff>
      <xdr:row>48</xdr:row>
      <xdr:rowOff>19050</xdr:rowOff>
    </xdr:to>
    <xdr:sp>
      <xdr:nvSpPr>
        <xdr:cNvPr id="5" name="Oval 7"/>
        <xdr:cNvSpPr>
          <a:spLocks/>
        </xdr:cNvSpPr>
      </xdr:nvSpPr>
      <xdr:spPr>
        <a:xfrm>
          <a:off x="5343525" y="10544175"/>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48</xdr:row>
      <xdr:rowOff>38100</xdr:rowOff>
    </xdr:from>
    <xdr:to>
      <xdr:col>8</xdr:col>
      <xdr:colOff>571500</xdr:colOff>
      <xdr:row>49</xdr:row>
      <xdr:rowOff>9525</xdr:rowOff>
    </xdr:to>
    <xdr:sp>
      <xdr:nvSpPr>
        <xdr:cNvPr id="6" name="Oval 8"/>
        <xdr:cNvSpPr>
          <a:spLocks/>
        </xdr:cNvSpPr>
      </xdr:nvSpPr>
      <xdr:spPr>
        <a:xfrm>
          <a:off x="5334000" y="10744200"/>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49</xdr:row>
      <xdr:rowOff>28575</xdr:rowOff>
    </xdr:from>
    <xdr:to>
      <xdr:col>8</xdr:col>
      <xdr:colOff>600075</xdr:colOff>
      <xdr:row>50</xdr:row>
      <xdr:rowOff>0</xdr:rowOff>
    </xdr:to>
    <xdr:sp>
      <xdr:nvSpPr>
        <xdr:cNvPr id="7" name="Oval 9"/>
        <xdr:cNvSpPr>
          <a:spLocks/>
        </xdr:cNvSpPr>
      </xdr:nvSpPr>
      <xdr:spPr>
        <a:xfrm>
          <a:off x="5362575" y="10944225"/>
          <a:ext cx="4762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247650</xdr:colOff>
      <xdr:row>2</xdr:row>
      <xdr:rowOff>76200</xdr:rowOff>
    </xdr:from>
    <xdr:to>
      <xdr:col>24</xdr:col>
      <xdr:colOff>495300</xdr:colOff>
      <xdr:row>8</xdr:row>
      <xdr:rowOff>209550</xdr:rowOff>
    </xdr:to>
    <xdr:sp>
      <xdr:nvSpPr>
        <xdr:cNvPr id="8" name="AutoShape 10"/>
        <xdr:cNvSpPr>
          <a:spLocks/>
        </xdr:cNvSpPr>
      </xdr:nvSpPr>
      <xdr:spPr>
        <a:xfrm>
          <a:off x="14182725" y="600075"/>
          <a:ext cx="2305050" cy="1466850"/>
        </a:xfrm>
        <a:prstGeom prst="wedgeRectCallout">
          <a:avLst>
            <a:gd name="adj1" fmla="val -59504"/>
            <a:gd name="adj2" fmla="val 40259"/>
          </a:avLst>
        </a:prstGeom>
        <a:solidFill>
          <a:srgbClr val="FFFFE1"/>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③売上総利益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⑤営業利益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⑦経常利益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⑫減価償却費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⑬簡易キャッシュフロー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⑭付加価値額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⑯一人当たりの付加価値額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⑰資金調達額の合計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は計算式が入っており</a:t>
          </a:r>
          <a:r>
            <a:rPr lang="en-US" cap="none" sz="1000" b="0" i="0" u="none" baseline="0">
              <a:solidFill>
                <a:srgbClr val="FF0000"/>
              </a:solidFill>
              <a:latin typeface="ＭＳ Ｐゴシック"/>
              <a:ea typeface="ＭＳ Ｐゴシック"/>
              <a:cs typeface="ＭＳ Ｐゴシック"/>
            </a:rPr>
            <a:t>自動計算</a:t>
          </a:r>
          <a:r>
            <a:rPr lang="en-US" cap="none" sz="1000" b="0" i="0" u="none" baseline="0">
              <a:solidFill>
                <a:srgbClr val="000000"/>
              </a:solidFill>
              <a:latin typeface="ＭＳ Ｐゴシック"/>
              <a:ea typeface="ＭＳ Ｐゴシック"/>
              <a:cs typeface="ＭＳ Ｐゴシック"/>
            </a:rPr>
            <a:t>されます。</a:t>
          </a:r>
          <a:r>
            <a:rPr lang="en-US" cap="none" sz="1000" b="0" i="0" u="none" baseline="0">
              <a:solidFill>
                <a:srgbClr val="000000"/>
              </a:solidFill>
            </a:rPr>
            <a:t>　　</a:t>
          </a:r>
        </a:p>
      </xdr:txBody>
    </xdr:sp>
    <xdr:clientData/>
  </xdr:twoCellAnchor>
  <xdr:twoCellAnchor>
    <xdr:from>
      <xdr:col>21</xdr:col>
      <xdr:colOff>285750</xdr:colOff>
      <xdr:row>9</xdr:row>
      <xdr:rowOff>76200</xdr:rowOff>
    </xdr:from>
    <xdr:to>
      <xdr:col>27</xdr:col>
      <xdr:colOff>28575</xdr:colOff>
      <xdr:row>15</xdr:row>
      <xdr:rowOff>180975</xdr:rowOff>
    </xdr:to>
    <xdr:sp>
      <xdr:nvSpPr>
        <xdr:cNvPr id="9" name="AutoShape 11"/>
        <xdr:cNvSpPr>
          <a:spLocks/>
        </xdr:cNvSpPr>
      </xdr:nvSpPr>
      <xdr:spPr>
        <a:xfrm>
          <a:off x="14220825" y="2162175"/>
          <a:ext cx="3857625" cy="1476375"/>
        </a:xfrm>
        <a:prstGeom prst="wedgeRectCallout">
          <a:avLst>
            <a:gd name="adj1" fmla="val -56912"/>
            <a:gd name="adj2" fmla="val 46129"/>
          </a:avLst>
        </a:prstGeom>
        <a:solidFill>
          <a:srgbClr val="FFFFE1"/>
        </a:solidFill>
        <a:ln w="9525" cmpd="sng">
          <a:solidFill>
            <a:srgbClr val="008000"/>
          </a:solidFill>
          <a:headEnd type="none"/>
          <a:tailEnd type="none"/>
        </a:ln>
      </xdr:spPr>
      <xdr:txBody>
        <a:bodyPr vertOverflow="clip" wrap="square" lIns="27432" tIns="18288" rIns="27432" bIns="18288" anchor="ctr"/>
        <a:p>
          <a:pPr algn="just">
            <a:defRPr/>
          </a:pPr>
          <a:r>
            <a:rPr lang="en-US" cap="none" sz="1000" b="0" i="0" u="none" baseline="0">
              <a:solidFill>
                <a:srgbClr val="000080"/>
              </a:solidFill>
              <a:latin typeface="ＭＳ Ｐゴシック"/>
              <a:ea typeface="ＭＳ Ｐゴシック"/>
              <a:cs typeface="ＭＳ Ｐゴシック"/>
            </a:rPr>
            <a:t>⑨人件費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人件費は、以下の各項目の全てを含んだ総額とすること。ただし、これらの算出ができない場合においては、平均給与に従業員数を掛けることによって算出してください。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・売上原価に含まれる労務費（福利厚生費、退職金等を含んだもの）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・一般管理費に含まれる役員給与、従業員給与、賞与及び賞与引当金繰入れ、福利厚生費、退職金及び退職給与引当金繰入れ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・派遣労働者、短時間労働者の給与を外注費で処理した場合の当該費用</a:t>
          </a:r>
        </a:p>
      </xdr:txBody>
    </xdr:sp>
    <xdr:clientData/>
  </xdr:twoCellAnchor>
  <xdr:twoCellAnchor>
    <xdr:from>
      <xdr:col>21</xdr:col>
      <xdr:colOff>333375</xdr:colOff>
      <xdr:row>20</xdr:row>
      <xdr:rowOff>228600</xdr:rowOff>
    </xdr:from>
    <xdr:to>
      <xdr:col>26</xdr:col>
      <xdr:colOff>542925</xdr:colOff>
      <xdr:row>22</xdr:row>
      <xdr:rowOff>152400</xdr:rowOff>
    </xdr:to>
    <xdr:sp>
      <xdr:nvSpPr>
        <xdr:cNvPr id="10" name="AutoShape 12"/>
        <xdr:cNvSpPr>
          <a:spLocks/>
        </xdr:cNvSpPr>
      </xdr:nvSpPr>
      <xdr:spPr>
        <a:xfrm>
          <a:off x="14268450" y="4829175"/>
          <a:ext cx="3638550" cy="381000"/>
        </a:xfrm>
        <a:prstGeom prst="wedgeRectCallout">
          <a:avLst>
            <a:gd name="adj1" fmla="val -57851"/>
            <a:gd name="adj2" fmla="val -23768"/>
          </a:avLst>
        </a:prstGeom>
        <a:solidFill>
          <a:srgbClr val="FFFFE1"/>
        </a:solidFill>
        <a:ln w="9525" cmpd="sng">
          <a:solidFill>
            <a:srgbClr val="008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80"/>
              </a:solidFill>
              <a:latin typeface="ＭＳ Ｐゴシック"/>
              <a:ea typeface="ＭＳ Ｐゴシック"/>
              <a:cs typeface="ＭＳ Ｐゴシック"/>
            </a:rPr>
            <a:t>⑮従業員数</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短時間労働者等は正社員換算して従業者数を算出してください。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従業者数には役員も含みます。</a:t>
          </a:r>
          <a:r>
            <a:rPr lang="en-US" cap="none" sz="1100" b="0" i="0" u="none" baseline="0">
              <a:solidFill>
                <a:srgbClr val="000000"/>
              </a:solidFill>
            </a:rPr>
            <a:t>　</a:t>
          </a:r>
        </a:p>
      </xdr:txBody>
    </xdr:sp>
    <xdr:clientData/>
  </xdr:twoCellAnchor>
  <xdr:twoCellAnchor>
    <xdr:from>
      <xdr:col>21</xdr:col>
      <xdr:colOff>276225</xdr:colOff>
      <xdr:row>16</xdr:row>
      <xdr:rowOff>47625</xdr:rowOff>
    </xdr:from>
    <xdr:to>
      <xdr:col>27</xdr:col>
      <xdr:colOff>38100</xdr:colOff>
      <xdr:row>20</xdr:row>
      <xdr:rowOff>114300</xdr:rowOff>
    </xdr:to>
    <xdr:sp>
      <xdr:nvSpPr>
        <xdr:cNvPr id="11" name="AutoShape 13"/>
        <xdr:cNvSpPr>
          <a:spLocks/>
        </xdr:cNvSpPr>
      </xdr:nvSpPr>
      <xdr:spPr>
        <a:xfrm>
          <a:off x="14211300" y="3733800"/>
          <a:ext cx="3876675" cy="981075"/>
        </a:xfrm>
        <a:prstGeom prst="wedgeRectCallout">
          <a:avLst>
            <a:gd name="adj1" fmla="val -55652"/>
            <a:gd name="adj2" fmla="val 24759"/>
          </a:avLst>
        </a:prstGeom>
        <a:solidFill>
          <a:srgbClr val="FFFFE1"/>
        </a:solidFill>
        <a:ln w="9525" cmpd="sng">
          <a:solidFill>
            <a:srgbClr val="008000"/>
          </a:solidFill>
          <a:headEnd type="none"/>
          <a:tailEnd type="none"/>
        </a:ln>
      </xdr:spPr>
      <xdr:txBody>
        <a:bodyPr vertOverflow="clip" wrap="square" lIns="27432" tIns="18288" rIns="27432" bIns="18288" anchor="ctr"/>
        <a:p>
          <a:pPr algn="just">
            <a:defRPr/>
          </a:pPr>
          <a:r>
            <a:rPr lang="en-US" cap="none" sz="1000" b="0" i="0" u="none" baseline="0">
              <a:solidFill>
                <a:srgbClr val="000080"/>
              </a:solidFill>
              <a:latin typeface="ＭＳ Ｐゴシック"/>
              <a:ea typeface="ＭＳ Ｐゴシック"/>
              <a:cs typeface="ＭＳ Ｐゴシック"/>
            </a:rPr>
            <a:t>⑫減価償却費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減価償却費は、以下の各項目の全てを含んだ総額とすること。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ただし、各費用項目について把握できない場合においては、当該項目については省くこと。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・減価償却費（繰延資産の償却額を含む。）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・リース・レンタル費用（損金算入されるもの）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21</xdr:col>
      <xdr:colOff>276225</xdr:colOff>
      <xdr:row>22</xdr:row>
      <xdr:rowOff>285750</xdr:rowOff>
    </xdr:from>
    <xdr:to>
      <xdr:col>27</xdr:col>
      <xdr:colOff>47625</xdr:colOff>
      <xdr:row>28</xdr:row>
      <xdr:rowOff>114300</xdr:rowOff>
    </xdr:to>
    <xdr:sp>
      <xdr:nvSpPr>
        <xdr:cNvPr id="12" name="AutoShape 14"/>
        <xdr:cNvSpPr>
          <a:spLocks/>
        </xdr:cNvSpPr>
      </xdr:nvSpPr>
      <xdr:spPr>
        <a:xfrm>
          <a:off x="14211300" y="5343525"/>
          <a:ext cx="3886200" cy="1295400"/>
        </a:xfrm>
        <a:prstGeom prst="wedgeRectCallout">
          <a:avLst>
            <a:gd name="adj1" fmla="val -56129"/>
            <a:gd name="adj2" fmla="val -51513"/>
          </a:avLst>
        </a:prstGeom>
        <a:solidFill>
          <a:srgbClr val="FFFFE1"/>
        </a:solidFill>
        <a:ln w="9525" cmpd="sng">
          <a:solidFill>
            <a:srgbClr val="008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80"/>
              </a:solidFill>
              <a:latin typeface="ＭＳ Ｐゴシック"/>
              <a:ea typeface="ＭＳ Ｐゴシック"/>
              <a:cs typeface="ＭＳ Ｐゴシック"/>
            </a:rPr>
            <a:t>⑯一人当たりの付加価値額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・勤務時間によって人数を調整すること。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a:t>
          </a:r>
          <a:r>
            <a:rPr lang="en-US" cap="none" sz="1100" b="0" i="0" u="none" baseline="0">
              <a:solidFill>
                <a:srgbClr val="000000"/>
              </a:solidFill>
            </a:rPr>
            <a:t>
</a:t>
          </a:r>
        </a:p>
      </xdr:txBody>
    </xdr:sp>
    <xdr:clientData/>
  </xdr:twoCellAnchor>
  <xdr:twoCellAnchor>
    <xdr:from>
      <xdr:col>4</xdr:col>
      <xdr:colOff>533400</xdr:colOff>
      <xdr:row>0</xdr:row>
      <xdr:rowOff>28575</xdr:rowOff>
    </xdr:from>
    <xdr:to>
      <xdr:col>11</xdr:col>
      <xdr:colOff>28575</xdr:colOff>
      <xdr:row>2</xdr:row>
      <xdr:rowOff>28575</xdr:rowOff>
    </xdr:to>
    <xdr:sp>
      <xdr:nvSpPr>
        <xdr:cNvPr id="13" name="AutoShape 15"/>
        <xdr:cNvSpPr>
          <a:spLocks/>
        </xdr:cNvSpPr>
      </xdr:nvSpPr>
      <xdr:spPr>
        <a:xfrm>
          <a:off x="2781300" y="28575"/>
          <a:ext cx="4638675" cy="523875"/>
        </a:xfrm>
        <a:prstGeom prst="round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承認（認定）計画に係る経営計画、資金計画を記載してください。申請時までの実績値を記載してください。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16</xdr:row>
      <xdr:rowOff>9525</xdr:rowOff>
    </xdr:from>
    <xdr:to>
      <xdr:col>11</xdr:col>
      <xdr:colOff>47625</xdr:colOff>
      <xdr:row>19</xdr:row>
      <xdr:rowOff>28575</xdr:rowOff>
    </xdr:to>
    <xdr:sp>
      <xdr:nvSpPr>
        <xdr:cNvPr id="1" name="AutoShape 1"/>
        <xdr:cNvSpPr>
          <a:spLocks/>
        </xdr:cNvSpPr>
      </xdr:nvSpPr>
      <xdr:spPr>
        <a:xfrm>
          <a:off x="2990850" y="4238625"/>
          <a:ext cx="4638675" cy="819150"/>
        </a:xfrm>
        <a:prstGeom prst="round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本事業によって、新たに雇用する者に、計画遂行のために、何を行ってもらうのか、どのような業務に従事するのか、具体的に記載してください。</a:t>
          </a:r>
        </a:p>
      </xdr:txBody>
    </xdr:sp>
    <xdr:clientData/>
  </xdr:twoCellAnchor>
  <xdr:twoCellAnchor>
    <xdr:from>
      <xdr:col>2</xdr:col>
      <xdr:colOff>190500</xdr:colOff>
      <xdr:row>27</xdr:row>
      <xdr:rowOff>38100</xdr:rowOff>
    </xdr:from>
    <xdr:to>
      <xdr:col>11</xdr:col>
      <xdr:colOff>38100</xdr:colOff>
      <xdr:row>29</xdr:row>
      <xdr:rowOff>228600</xdr:rowOff>
    </xdr:to>
    <xdr:sp>
      <xdr:nvSpPr>
        <xdr:cNvPr id="2" name="AutoShape 2"/>
        <xdr:cNvSpPr>
          <a:spLocks/>
        </xdr:cNvSpPr>
      </xdr:nvSpPr>
      <xdr:spPr>
        <a:xfrm>
          <a:off x="2981325" y="7200900"/>
          <a:ext cx="4638675" cy="723900"/>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承認（認定）計画の遂行のために、新たに人材を活用することの必要性を簡潔に記載してください。</a:t>
          </a:r>
        </a:p>
      </xdr:txBody>
    </xdr:sp>
    <xdr:clientData/>
  </xdr:twoCellAnchor>
  <xdr:twoCellAnchor>
    <xdr:from>
      <xdr:col>2</xdr:col>
      <xdr:colOff>123825</xdr:colOff>
      <xdr:row>43</xdr:row>
      <xdr:rowOff>76200</xdr:rowOff>
    </xdr:from>
    <xdr:to>
      <xdr:col>10</xdr:col>
      <xdr:colOff>866775</xdr:colOff>
      <xdr:row>45</xdr:row>
      <xdr:rowOff>295275</xdr:rowOff>
    </xdr:to>
    <xdr:sp>
      <xdr:nvSpPr>
        <xdr:cNvPr id="3" name="AutoShape 3"/>
        <xdr:cNvSpPr>
          <a:spLocks/>
        </xdr:cNvSpPr>
      </xdr:nvSpPr>
      <xdr:spPr>
        <a:xfrm>
          <a:off x="2914650" y="11506200"/>
          <a:ext cx="4638675" cy="752475"/>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本事業を実施することによる具体的な効果、承認（認定）計画の確実な遂行を図るための効果などを、簡潔に記載してください。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9525</xdr:rowOff>
    </xdr:from>
    <xdr:to>
      <xdr:col>10</xdr:col>
      <xdr:colOff>238125</xdr:colOff>
      <xdr:row>2</xdr:row>
      <xdr:rowOff>190500</xdr:rowOff>
    </xdr:to>
    <xdr:sp>
      <xdr:nvSpPr>
        <xdr:cNvPr id="1" name="AutoShape 2"/>
        <xdr:cNvSpPr>
          <a:spLocks/>
        </xdr:cNvSpPr>
      </xdr:nvSpPr>
      <xdr:spPr>
        <a:xfrm>
          <a:off x="4733925" y="228600"/>
          <a:ext cx="1895475" cy="361950"/>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直近期の売上高を記載</a:t>
          </a:r>
        </a:p>
      </xdr:txBody>
    </xdr:sp>
    <xdr:clientData/>
  </xdr:twoCellAnchor>
  <xdr:twoCellAnchor>
    <xdr:from>
      <xdr:col>9</xdr:col>
      <xdr:colOff>209550</xdr:colOff>
      <xdr:row>2</xdr:row>
      <xdr:rowOff>200025</xdr:rowOff>
    </xdr:from>
    <xdr:to>
      <xdr:col>9</xdr:col>
      <xdr:colOff>400050</xdr:colOff>
      <xdr:row>6</xdr:row>
      <xdr:rowOff>133350</xdr:rowOff>
    </xdr:to>
    <xdr:sp>
      <xdr:nvSpPr>
        <xdr:cNvPr id="2" name="Line 3"/>
        <xdr:cNvSpPr>
          <a:spLocks/>
        </xdr:cNvSpPr>
      </xdr:nvSpPr>
      <xdr:spPr>
        <a:xfrm>
          <a:off x="5362575" y="600075"/>
          <a:ext cx="19050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361950</xdr:colOff>
      <xdr:row>25</xdr:row>
      <xdr:rowOff>209550</xdr:rowOff>
    </xdr:from>
    <xdr:to>
      <xdr:col>10</xdr:col>
      <xdr:colOff>257175</xdr:colOff>
      <xdr:row>26</xdr:row>
      <xdr:rowOff>409575</xdr:rowOff>
    </xdr:to>
    <xdr:sp>
      <xdr:nvSpPr>
        <xdr:cNvPr id="3" name="AutoShape 4"/>
        <xdr:cNvSpPr>
          <a:spLocks/>
        </xdr:cNvSpPr>
      </xdr:nvSpPr>
      <xdr:spPr>
        <a:xfrm>
          <a:off x="3086100" y="7400925"/>
          <a:ext cx="3562350" cy="504825"/>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自社の特徴について、他社との比較、保有する技術などを具体的に記載してください。</a:t>
          </a:r>
        </a:p>
      </xdr:txBody>
    </xdr:sp>
    <xdr:clientData/>
  </xdr:twoCellAnchor>
  <xdr:twoCellAnchor editAs="oneCell">
    <xdr:from>
      <xdr:col>2</xdr:col>
      <xdr:colOff>514350</xdr:colOff>
      <xdr:row>28</xdr:row>
      <xdr:rowOff>76200</xdr:rowOff>
    </xdr:from>
    <xdr:to>
      <xdr:col>9</xdr:col>
      <xdr:colOff>828675</xdr:colOff>
      <xdr:row>35</xdr:row>
      <xdr:rowOff>57150</xdr:rowOff>
    </xdr:to>
    <xdr:pic>
      <xdr:nvPicPr>
        <xdr:cNvPr id="4" name="Picture 17"/>
        <xdr:cNvPicPr preferRelativeResize="1">
          <a:picLocks noChangeAspect="1"/>
        </xdr:cNvPicPr>
      </xdr:nvPicPr>
      <xdr:blipFill>
        <a:blip r:embed="rId1"/>
        <a:stretch>
          <a:fillRect/>
        </a:stretch>
      </xdr:blipFill>
      <xdr:spPr>
        <a:xfrm>
          <a:off x="952500" y="8391525"/>
          <a:ext cx="502920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joho-fukuoka.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A2:H40"/>
  <sheetViews>
    <sheetView tabSelected="1" view="pageBreakPreview" zoomScaleSheetLayoutView="100" zoomScalePageLayoutView="0" workbookViewId="0" topLeftCell="A1">
      <selection activeCell="B31" sqref="B31"/>
    </sheetView>
  </sheetViews>
  <sheetFormatPr defaultColWidth="9.00390625" defaultRowHeight="18" customHeight="1"/>
  <cols>
    <col min="1" max="1" width="2.875" style="1" customWidth="1"/>
    <col min="2" max="3" width="9.00390625" style="1" customWidth="1"/>
    <col min="4" max="4" width="9.50390625" style="1" customWidth="1"/>
    <col min="5" max="5" width="13.75390625" style="1" customWidth="1"/>
    <col min="6" max="6" width="31.50390625" style="1" customWidth="1"/>
    <col min="7" max="7" width="3.75390625" style="1" customWidth="1"/>
    <col min="8" max="8" width="2.00390625" style="1" customWidth="1"/>
    <col min="9" max="16384" width="9.00390625" style="1" customWidth="1"/>
  </cols>
  <sheetData>
    <row r="2" spans="2:8" ht="18" customHeight="1">
      <c r="B2" s="18" t="s">
        <v>81</v>
      </c>
      <c r="C2" s="18"/>
      <c r="D2" s="18"/>
      <c r="E2" s="18"/>
      <c r="F2" s="18"/>
      <c r="G2" s="18"/>
      <c r="H2" s="18"/>
    </row>
    <row r="3" spans="2:8" ht="18" customHeight="1">
      <c r="B3" s="18"/>
      <c r="C3" s="18"/>
      <c r="D3" s="18"/>
      <c r="E3" s="18"/>
      <c r="F3" s="18"/>
      <c r="G3" s="18"/>
      <c r="H3" s="18"/>
    </row>
    <row r="4" spans="2:8" ht="18" customHeight="1">
      <c r="B4" s="18"/>
      <c r="C4" s="18"/>
      <c r="D4" s="18"/>
      <c r="E4" s="18"/>
      <c r="F4" s="18"/>
      <c r="G4" s="18"/>
      <c r="H4" s="18"/>
    </row>
    <row r="5" spans="1:8" ht="18" customHeight="1">
      <c r="A5" s="260" t="s">
        <v>250</v>
      </c>
      <c r="B5" s="261"/>
      <c r="C5" s="261"/>
      <c r="D5" s="261"/>
      <c r="E5" s="261"/>
      <c r="F5" s="261"/>
      <c r="G5" s="261"/>
      <c r="H5" s="261"/>
    </row>
    <row r="6" spans="2:8" ht="18" customHeight="1">
      <c r="B6" s="18"/>
      <c r="C6" s="18"/>
      <c r="D6" s="18"/>
      <c r="E6" s="18"/>
      <c r="F6" s="18"/>
      <c r="G6" s="18"/>
      <c r="H6" s="18"/>
    </row>
    <row r="7" spans="2:8" ht="18" customHeight="1">
      <c r="B7" s="18"/>
      <c r="C7" s="18"/>
      <c r="D7" s="18"/>
      <c r="E7" s="18"/>
      <c r="F7" s="18"/>
      <c r="G7" s="18"/>
      <c r="H7" s="18"/>
    </row>
    <row r="8" spans="2:8" ht="18" customHeight="1">
      <c r="B8" s="18"/>
      <c r="C8" s="24"/>
      <c r="D8" s="24"/>
      <c r="E8" s="24"/>
      <c r="F8" s="18"/>
      <c r="G8" s="24" t="s">
        <v>71</v>
      </c>
      <c r="H8" s="24"/>
    </row>
    <row r="9" spans="2:8" ht="18" customHeight="1">
      <c r="B9" s="18"/>
      <c r="C9" s="18"/>
      <c r="D9" s="18"/>
      <c r="E9" s="18"/>
      <c r="F9" s="18"/>
      <c r="G9" s="18"/>
      <c r="H9" s="18"/>
    </row>
    <row r="10" spans="2:8" ht="18" customHeight="1">
      <c r="B10" s="18" t="s">
        <v>221</v>
      </c>
      <c r="C10" s="18"/>
      <c r="D10" s="18"/>
      <c r="E10" s="18"/>
      <c r="F10" s="18"/>
      <c r="G10" s="18"/>
      <c r="H10" s="18"/>
    </row>
    <row r="11" spans="2:8" ht="18" customHeight="1">
      <c r="B11" s="18"/>
      <c r="C11" s="18"/>
      <c r="D11" s="18"/>
      <c r="E11" s="18"/>
      <c r="F11" s="18"/>
      <c r="G11" s="18"/>
      <c r="H11" s="18"/>
    </row>
    <row r="12" spans="2:8" ht="18" customHeight="1">
      <c r="B12" s="18"/>
      <c r="C12" s="18"/>
      <c r="D12" s="18"/>
      <c r="E12" s="18"/>
      <c r="F12" s="18"/>
      <c r="G12" s="18"/>
      <c r="H12" s="18"/>
    </row>
    <row r="13" spans="2:8" ht="18" customHeight="1">
      <c r="B13" s="18"/>
      <c r="C13" s="18"/>
      <c r="D13" s="18"/>
      <c r="E13" s="32" t="s">
        <v>44</v>
      </c>
      <c r="F13" s="53" t="s">
        <v>43</v>
      </c>
      <c r="G13" s="18"/>
      <c r="H13" s="18"/>
    </row>
    <row r="14" spans="2:8" ht="18" customHeight="1">
      <c r="B14" s="18"/>
      <c r="C14" s="18"/>
      <c r="D14" s="18"/>
      <c r="E14" s="262" t="s">
        <v>76</v>
      </c>
      <c r="F14" s="115" t="s">
        <v>222</v>
      </c>
      <c r="G14" s="18"/>
      <c r="H14" s="18"/>
    </row>
    <row r="15" spans="2:8" ht="18" customHeight="1">
      <c r="B15" s="18"/>
      <c r="C15" s="18"/>
      <c r="D15" s="18"/>
      <c r="E15" s="262"/>
      <c r="F15" s="115" t="s">
        <v>223</v>
      </c>
      <c r="G15" s="18"/>
      <c r="H15" s="18"/>
    </row>
    <row r="16" spans="2:8" ht="20.25" customHeight="1">
      <c r="B16" s="18"/>
      <c r="C16" s="18"/>
      <c r="D16" s="18"/>
      <c r="E16" s="32" t="s">
        <v>34</v>
      </c>
      <c r="F16" s="115" t="s">
        <v>224</v>
      </c>
      <c r="G16" s="18"/>
      <c r="H16" s="18"/>
    </row>
    <row r="17" spans="2:8" ht="19.5" customHeight="1">
      <c r="B17" s="18"/>
      <c r="C17" s="18"/>
      <c r="D17" s="18"/>
      <c r="E17" s="33" t="s">
        <v>36</v>
      </c>
      <c r="F17" s="115" t="s">
        <v>155</v>
      </c>
      <c r="G17" s="18" t="s">
        <v>37</v>
      </c>
      <c r="H17" s="18"/>
    </row>
    <row r="18" spans="2:8" ht="18" customHeight="1">
      <c r="B18" s="18"/>
      <c r="C18" s="18"/>
      <c r="D18" s="18"/>
      <c r="E18" s="32" t="s">
        <v>26</v>
      </c>
      <c r="F18" s="115" t="s">
        <v>225</v>
      </c>
      <c r="G18" s="18"/>
      <c r="H18" s="18"/>
    </row>
    <row r="19" spans="2:8" ht="18" customHeight="1">
      <c r="B19" s="18"/>
      <c r="C19" s="18"/>
      <c r="D19" s="18"/>
      <c r="E19" s="32" t="s">
        <v>70</v>
      </c>
      <c r="F19" s="115" t="s">
        <v>226</v>
      </c>
      <c r="G19" s="18"/>
      <c r="H19" s="18"/>
    </row>
    <row r="20" spans="2:8" ht="18" customHeight="1">
      <c r="B20" s="18"/>
      <c r="C20" s="18"/>
      <c r="D20" s="18"/>
      <c r="E20" s="32" t="s">
        <v>35</v>
      </c>
      <c r="F20" s="115" t="s">
        <v>156</v>
      </c>
      <c r="G20" s="18"/>
      <c r="H20" s="18"/>
    </row>
    <row r="21" spans="2:8" ht="18" customHeight="1">
      <c r="B21" s="18"/>
      <c r="C21" s="18"/>
      <c r="D21" s="18"/>
      <c r="E21" s="32" t="s">
        <v>38</v>
      </c>
      <c r="F21" s="116" t="s">
        <v>227</v>
      </c>
      <c r="G21" s="18"/>
      <c r="H21" s="18"/>
    </row>
    <row r="22" spans="2:8" ht="18" customHeight="1">
      <c r="B22" s="18"/>
      <c r="C22" s="18"/>
      <c r="D22" s="18"/>
      <c r="E22" s="18"/>
      <c r="F22" s="18"/>
      <c r="G22" s="18"/>
      <c r="H22" s="18"/>
    </row>
    <row r="23" spans="2:8" ht="18" customHeight="1">
      <c r="B23" s="18"/>
      <c r="C23" s="18"/>
      <c r="D23" s="18"/>
      <c r="E23" s="18"/>
      <c r="F23" s="18"/>
      <c r="G23" s="18"/>
      <c r="H23" s="18"/>
    </row>
    <row r="24" spans="2:8" ht="18" customHeight="1">
      <c r="B24" s="264" t="s">
        <v>251</v>
      </c>
      <c r="C24" s="264"/>
      <c r="D24" s="264"/>
      <c r="E24" s="264"/>
      <c r="F24" s="264"/>
      <c r="G24" s="264"/>
      <c r="H24" s="18"/>
    </row>
    <row r="25" spans="2:8" ht="3" customHeight="1">
      <c r="B25" s="18"/>
      <c r="C25" s="18"/>
      <c r="D25" s="18"/>
      <c r="E25" s="18"/>
      <c r="F25" s="18"/>
      <c r="G25" s="18"/>
      <c r="H25" s="18"/>
    </row>
    <row r="26" spans="2:8" ht="18" customHeight="1">
      <c r="B26" s="264" t="s">
        <v>252</v>
      </c>
      <c r="C26" s="264"/>
      <c r="D26" s="264"/>
      <c r="E26" s="264"/>
      <c r="F26" s="264"/>
      <c r="G26" s="264"/>
      <c r="H26" s="18"/>
    </row>
    <row r="27" spans="2:8" ht="18" customHeight="1">
      <c r="B27" s="18"/>
      <c r="C27" s="18"/>
      <c r="D27" s="18"/>
      <c r="E27" s="18"/>
      <c r="F27" s="18"/>
      <c r="G27" s="18"/>
      <c r="H27" s="18"/>
    </row>
    <row r="28" spans="1:8" ht="18" customHeight="1">
      <c r="A28" s="263" t="s">
        <v>77</v>
      </c>
      <c r="B28" s="263"/>
      <c r="C28" s="263"/>
      <c r="D28" s="263"/>
      <c r="E28" s="263"/>
      <c r="F28" s="263"/>
      <c r="G28" s="263"/>
      <c r="H28" s="263"/>
    </row>
    <row r="29" spans="2:8" ht="18" customHeight="1">
      <c r="B29" s="18"/>
      <c r="C29" s="18"/>
      <c r="D29" s="18"/>
      <c r="E29" s="18"/>
      <c r="F29" s="18"/>
      <c r="G29" s="18"/>
      <c r="H29" s="18"/>
    </row>
    <row r="30" spans="2:8" ht="24.75" customHeight="1">
      <c r="B30" s="18" t="s">
        <v>78</v>
      </c>
      <c r="C30" s="18"/>
      <c r="D30" s="18"/>
      <c r="E30" s="18"/>
      <c r="F30" s="18"/>
      <c r="G30" s="18"/>
      <c r="H30" s="18"/>
    </row>
    <row r="31" spans="2:8" ht="19.5" customHeight="1">
      <c r="B31" s="25" t="s">
        <v>79</v>
      </c>
      <c r="C31" s="25"/>
      <c r="D31" s="25"/>
      <c r="E31" s="25"/>
      <c r="F31" s="25"/>
      <c r="G31" s="25"/>
      <c r="H31" s="25"/>
    </row>
    <row r="32" spans="2:8" ht="19.5" customHeight="1">
      <c r="B32" s="25" t="s">
        <v>80</v>
      </c>
      <c r="C32" s="25"/>
      <c r="D32" s="25"/>
      <c r="E32" s="25"/>
      <c r="F32" s="34"/>
      <c r="G32" s="25"/>
      <c r="H32" s="25"/>
    </row>
    <row r="33" spans="2:8" ht="27" customHeight="1">
      <c r="B33" s="25"/>
      <c r="C33" s="25"/>
      <c r="D33" s="25"/>
      <c r="E33" s="25"/>
      <c r="F33" s="25"/>
      <c r="G33" s="25"/>
      <c r="H33" s="25"/>
    </row>
    <row r="34" spans="2:8" ht="18" customHeight="1">
      <c r="B34" s="113"/>
      <c r="C34" s="113"/>
      <c r="D34" s="113"/>
      <c r="E34" s="113"/>
      <c r="F34" s="113"/>
      <c r="G34" s="113"/>
      <c r="H34" s="25"/>
    </row>
    <row r="35" spans="2:8" ht="18" customHeight="1">
      <c r="B35" s="25"/>
      <c r="C35" s="25"/>
      <c r="D35" s="25"/>
      <c r="E35" s="25"/>
      <c r="F35" s="25"/>
      <c r="G35" s="25"/>
      <c r="H35" s="25"/>
    </row>
    <row r="36" spans="2:8" ht="18" customHeight="1">
      <c r="B36" s="113"/>
      <c r="C36" s="113"/>
      <c r="D36" s="113"/>
      <c r="E36" s="25"/>
      <c r="F36" s="25"/>
      <c r="G36" s="25"/>
      <c r="H36" s="25"/>
    </row>
    <row r="37" spans="2:8" ht="27.75" customHeight="1">
      <c r="B37" s="25"/>
      <c r="C37" s="25"/>
      <c r="D37" s="25"/>
      <c r="E37" s="25"/>
      <c r="F37" s="25"/>
      <c r="G37" s="25"/>
      <c r="H37" s="25"/>
    </row>
    <row r="38" spans="2:8" ht="18" customHeight="1">
      <c r="B38" s="25"/>
      <c r="C38" s="25"/>
      <c r="D38" s="25"/>
      <c r="E38" s="114"/>
      <c r="F38" s="114"/>
      <c r="G38" s="25"/>
      <c r="H38" s="25"/>
    </row>
    <row r="39" spans="2:8" ht="22.5" customHeight="1">
      <c r="B39" s="25"/>
      <c r="C39" s="25"/>
      <c r="D39" s="25"/>
      <c r="E39" s="25"/>
      <c r="F39" s="25"/>
      <c r="G39" s="25"/>
      <c r="H39" s="25"/>
    </row>
    <row r="40" spans="2:8" ht="18" customHeight="1">
      <c r="B40" s="25"/>
      <c r="C40" s="25"/>
      <c r="D40" s="25"/>
      <c r="E40" s="25"/>
      <c r="F40" s="25"/>
      <c r="G40" s="25"/>
      <c r="H40" s="25"/>
    </row>
  </sheetData>
  <sheetProtection/>
  <mergeCells count="5">
    <mergeCell ref="A5:H5"/>
    <mergeCell ref="E14:E15"/>
    <mergeCell ref="A28:H28"/>
    <mergeCell ref="B24:G24"/>
    <mergeCell ref="B26:G26"/>
  </mergeCells>
  <hyperlinks>
    <hyperlink ref="F21" r:id="rId1" display="info@joho-fukuoka.or.jp"/>
  </hyperlinks>
  <printOptions/>
  <pageMargins left="0.984251968503937" right="0.5905511811023623" top="0.7874015748031497" bottom="0.7874015748031497" header="0" footer="0"/>
  <pageSetup horizontalDpi="300" verticalDpi="300" orientation="portrait" paperSize="9" scale="105" r:id="rId3"/>
  <drawing r:id="rId2"/>
</worksheet>
</file>

<file path=xl/worksheets/sheet2.xml><?xml version="1.0" encoding="utf-8"?>
<worksheet xmlns="http://schemas.openxmlformats.org/spreadsheetml/2006/main" xmlns:r="http://schemas.openxmlformats.org/officeDocument/2006/relationships">
  <sheetPr>
    <tabColor indexed="42"/>
  </sheetPr>
  <dimension ref="B2:AA50"/>
  <sheetViews>
    <sheetView view="pageBreakPreview" zoomScale="80" zoomScaleSheetLayoutView="80" zoomScalePageLayoutView="0" workbookViewId="0" topLeftCell="A28">
      <selection activeCell="B39" sqref="B39"/>
    </sheetView>
  </sheetViews>
  <sheetFormatPr defaultColWidth="9.00390625" defaultRowHeight="13.5"/>
  <cols>
    <col min="1" max="1" width="2.25390625" style="1" customWidth="1"/>
    <col min="2" max="2" width="3.625" style="1" customWidth="1"/>
    <col min="3" max="6" width="9.00390625" style="1" customWidth="1"/>
    <col min="7" max="7" width="1.25" style="1" customWidth="1"/>
    <col min="8" max="9" width="9.75390625" style="1" customWidth="1"/>
    <col min="10" max="12" width="9.375" style="1" customWidth="1"/>
    <col min="13" max="13" width="11.50390625" style="1" customWidth="1"/>
    <col min="14" max="14" width="3.00390625" style="1" customWidth="1"/>
    <col min="15" max="15" width="2.25390625" style="1" customWidth="1"/>
    <col min="16" max="16" width="9.00390625" style="17" customWidth="1"/>
    <col min="17" max="17" width="11.625" style="17" customWidth="1"/>
    <col min="18" max="18" width="3.25390625" style="17" customWidth="1"/>
    <col min="19" max="19" width="4.00390625" style="17" customWidth="1"/>
    <col min="20" max="20" width="3.25390625" style="17" customWidth="1"/>
    <col min="21" max="21" width="5.75390625" style="17" customWidth="1"/>
    <col min="22" max="22" width="7.25390625" style="1" customWidth="1"/>
    <col min="23" max="23" width="9.00390625" style="1" customWidth="1"/>
    <col min="24" max="24" width="5.25390625" style="1" customWidth="1"/>
    <col min="25" max="25" width="4.625" style="1" customWidth="1"/>
    <col min="26" max="26" width="2.125" style="1" customWidth="1"/>
    <col min="27" max="27" width="5.50390625" style="1" customWidth="1"/>
    <col min="28" max="16384" width="9.00390625" style="1" customWidth="1"/>
  </cols>
  <sheetData>
    <row r="2" spans="2:21" ht="24.75" customHeight="1">
      <c r="B2" s="54" t="s">
        <v>82</v>
      </c>
      <c r="N2" s="23"/>
      <c r="P2" s="16"/>
      <c r="Q2" s="16"/>
      <c r="R2" s="16"/>
      <c r="S2" s="16"/>
      <c r="T2" s="16"/>
      <c r="U2" s="16"/>
    </row>
    <row r="3" spans="2:21" ht="18" customHeight="1">
      <c r="B3" s="18"/>
      <c r="N3" s="23"/>
      <c r="P3" s="16"/>
      <c r="Q3" s="16"/>
      <c r="R3" s="16"/>
      <c r="S3" s="16"/>
      <c r="T3" s="16"/>
      <c r="U3" s="16"/>
    </row>
    <row r="4" spans="2:21" ht="21" customHeight="1">
      <c r="B4" s="265" t="s">
        <v>238</v>
      </c>
      <c r="C4" s="265"/>
      <c r="D4" s="265"/>
      <c r="E4" s="265"/>
      <c r="F4" s="265"/>
      <c r="G4" s="265"/>
      <c r="H4" s="265"/>
      <c r="I4" s="265"/>
      <c r="J4" s="265"/>
      <c r="K4" s="265"/>
      <c r="L4" s="265"/>
      <c r="M4" s="265"/>
      <c r="N4" s="265"/>
      <c r="O4" s="12"/>
      <c r="P4" s="16"/>
      <c r="Q4" s="16"/>
      <c r="R4" s="16"/>
      <c r="S4" s="16"/>
      <c r="T4" s="16"/>
      <c r="U4" s="16"/>
    </row>
    <row r="5" spans="2:21" ht="21" customHeight="1">
      <c r="B5" s="266"/>
      <c r="C5" s="266"/>
      <c r="D5" s="266"/>
      <c r="E5" s="266"/>
      <c r="F5" s="266"/>
      <c r="G5" s="266"/>
      <c r="H5" s="266"/>
      <c r="I5" s="266"/>
      <c r="J5" s="266"/>
      <c r="K5" s="266"/>
      <c r="L5" s="266"/>
      <c r="M5" s="266"/>
      <c r="N5" s="266"/>
      <c r="O5" s="12"/>
      <c r="P5" s="16"/>
      <c r="Q5" s="16"/>
      <c r="R5" s="16"/>
      <c r="S5" s="16"/>
      <c r="T5" s="16"/>
      <c r="U5" s="16"/>
    </row>
    <row r="6" spans="15:21" ht="12" customHeight="1" thickBot="1">
      <c r="O6" s="7"/>
      <c r="P6" s="16"/>
      <c r="Q6" s="16"/>
      <c r="R6" s="16"/>
      <c r="S6" s="16"/>
      <c r="T6" s="16"/>
      <c r="U6" s="16"/>
    </row>
    <row r="7" spans="2:21" ht="21" customHeight="1">
      <c r="B7" s="278" t="s">
        <v>83</v>
      </c>
      <c r="C7" s="279"/>
      <c r="D7" s="295" t="s">
        <v>197</v>
      </c>
      <c r="E7" s="295"/>
      <c r="F7" s="295"/>
      <c r="G7" s="295"/>
      <c r="H7" s="295"/>
      <c r="I7" s="295"/>
      <c r="J7" s="295"/>
      <c r="K7" s="295"/>
      <c r="L7" s="295"/>
      <c r="M7" s="295"/>
      <c r="N7" s="296"/>
      <c r="O7" s="7"/>
      <c r="P7" s="16"/>
      <c r="Q7" s="16"/>
      <c r="R7" s="16"/>
      <c r="S7" s="16"/>
      <c r="T7" s="16"/>
      <c r="U7" s="16"/>
    </row>
    <row r="8" spans="2:21" ht="21" customHeight="1">
      <c r="B8" s="280"/>
      <c r="C8" s="281"/>
      <c r="D8" s="297"/>
      <c r="E8" s="297"/>
      <c r="F8" s="297"/>
      <c r="G8" s="297"/>
      <c r="H8" s="297"/>
      <c r="I8" s="297"/>
      <c r="J8" s="297"/>
      <c r="K8" s="297"/>
      <c r="L8" s="297"/>
      <c r="M8" s="297"/>
      <c r="N8" s="298"/>
      <c r="O8" s="7"/>
      <c r="P8" s="16"/>
      <c r="Q8" s="16"/>
      <c r="R8" s="16"/>
      <c r="S8" s="16"/>
      <c r="T8" s="16"/>
      <c r="U8" s="16"/>
    </row>
    <row r="9" spans="2:21" ht="21" customHeight="1">
      <c r="B9" s="3" t="s">
        <v>105</v>
      </c>
      <c r="C9" s="4"/>
      <c r="D9" s="4"/>
      <c r="E9" s="4"/>
      <c r="F9" s="4"/>
      <c r="G9" s="4"/>
      <c r="H9" s="4"/>
      <c r="I9" s="4"/>
      <c r="J9" s="4"/>
      <c r="K9" s="4"/>
      <c r="L9" s="4"/>
      <c r="M9" s="4"/>
      <c r="N9" s="8"/>
      <c r="O9" s="7"/>
      <c r="P9" s="16"/>
      <c r="Q9" s="16"/>
      <c r="R9" s="16"/>
      <c r="S9" s="16"/>
      <c r="T9" s="16"/>
      <c r="U9" s="16"/>
    </row>
    <row r="10" spans="2:21" ht="21" customHeight="1">
      <c r="B10" s="267" t="s">
        <v>208</v>
      </c>
      <c r="C10" s="289"/>
      <c r="D10" s="289"/>
      <c r="E10" s="289"/>
      <c r="F10" s="289"/>
      <c r="G10" s="289"/>
      <c r="H10" s="289"/>
      <c r="I10" s="289"/>
      <c r="J10" s="289"/>
      <c r="K10" s="289"/>
      <c r="L10" s="289"/>
      <c r="M10" s="289"/>
      <c r="N10" s="290"/>
      <c r="O10" s="7"/>
      <c r="P10" s="16"/>
      <c r="Q10" s="16"/>
      <c r="R10" s="16"/>
      <c r="S10" s="16"/>
      <c r="T10" s="16"/>
      <c r="U10" s="16"/>
    </row>
    <row r="11" spans="2:21" ht="21" customHeight="1">
      <c r="B11" s="291"/>
      <c r="C11" s="289"/>
      <c r="D11" s="289"/>
      <c r="E11" s="289"/>
      <c r="F11" s="289"/>
      <c r="G11" s="289"/>
      <c r="H11" s="289"/>
      <c r="I11" s="289"/>
      <c r="J11" s="289"/>
      <c r="K11" s="289"/>
      <c r="L11" s="289"/>
      <c r="M11" s="289"/>
      <c r="N11" s="290"/>
      <c r="O11" s="7"/>
      <c r="P11" s="16"/>
      <c r="Q11" s="16"/>
      <c r="R11" s="16"/>
      <c r="S11" s="16"/>
      <c r="T11" s="16"/>
      <c r="U11" s="16"/>
    </row>
    <row r="12" spans="2:21" ht="21" customHeight="1">
      <c r="B12" s="291"/>
      <c r="C12" s="289"/>
      <c r="D12" s="289"/>
      <c r="E12" s="289"/>
      <c r="F12" s="289"/>
      <c r="G12" s="289"/>
      <c r="H12" s="289"/>
      <c r="I12" s="289"/>
      <c r="J12" s="289"/>
      <c r="K12" s="289"/>
      <c r="L12" s="289"/>
      <c r="M12" s="289"/>
      <c r="N12" s="290"/>
      <c r="O12" s="7"/>
      <c r="P12" s="16"/>
      <c r="Q12" s="16"/>
      <c r="R12" s="16"/>
      <c r="S12" s="16"/>
      <c r="T12" s="16"/>
      <c r="U12" s="16"/>
    </row>
    <row r="13" spans="2:21" ht="21" customHeight="1">
      <c r="B13" s="291"/>
      <c r="C13" s="289"/>
      <c r="D13" s="289"/>
      <c r="E13" s="289"/>
      <c r="F13" s="289"/>
      <c r="G13" s="289"/>
      <c r="H13" s="289"/>
      <c r="I13" s="289"/>
      <c r="J13" s="289"/>
      <c r="K13" s="289"/>
      <c r="L13" s="289"/>
      <c r="M13" s="289"/>
      <c r="N13" s="290"/>
      <c r="O13" s="7"/>
      <c r="P13" s="16"/>
      <c r="Q13" s="16"/>
      <c r="R13" s="16"/>
      <c r="S13" s="16"/>
      <c r="T13" s="16"/>
      <c r="U13" s="16"/>
    </row>
    <row r="14" spans="2:21" ht="21" customHeight="1">
      <c r="B14" s="291"/>
      <c r="C14" s="289"/>
      <c r="D14" s="289"/>
      <c r="E14" s="289"/>
      <c r="F14" s="289"/>
      <c r="G14" s="289"/>
      <c r="H14" s="289"/>
      <c r="I14" s="289"/>
      <c r="J14" s="289"/>
      <c r="K14" s="289"/>
      <c r="L14" s="289"/>
      <c r="M14" s="289"/>
      <c r="N14" s="290"/>
      <c r="O14" s="7"/>
      <c r="P14" s="16"/>
      <c r="Q14" s="16"/>
      <c r="R14" s="16"/>
      <c r="S14" s="16"/>
      <c r="T14" s="16"/>
      <c r="U14" s="16"/>
    </row>
    <row r="15" spans="2:21" ht="9.75" customHeight="1">
      <c r="B15" s="292"/>
      <c r="C15" s="293"/>
      <c r="D15" s="293"/>
      <c r="E15" s="293"/>
      <c r="F15" s="293"/>
      <c r="G15" s="293"/>
      <c r="H15" s="293"/>
      <c r="I15" s="293"/>
      <c r="J15" s="293"/>
      <c r="K15" s="293"/>
      <c r="L15" s="293"/>
      <c r="M15" s="293"/>
      <c r="N15" s="294"/>
      <c r="O15" s="7"/>
      <c r="P15" s="16"/>
      <c r="Q15" s="16"/>
      <c r="R15" s="16"/>
      <c r="S15" s="16"/>
      <c r="T15" s="16"/>
      <c r="U15" s="16"/>
    </row>
    <row r="16" spans="2:21" ht="21" customHeight="1">
      <c r="B16" s="3" t="s">
        <v>106</v>
      </c>
      <c r="C16" s="4"/>
      <c r="D16" s="4"/>
      <c r="E16" s="4"/>
      <c r="F16" s="4"/>
      <c r="G16" s="4"/>
      <c r="H16" s="4"/>
      <c r="I16" s="4"/>
      <c r="J16" s="4"/>
      <c r="K16" s="4"/>
      <c r="L16" s="4"/>
      <c r="M16" s="4"/>
      <c r="N16" s="8"/>
      <c r="O16" s="7"/>
      <c r="P16" s="16"/>
      <c r="Q16" s="16"/>
      <c r="R16" s="16"/>
      <c r="S16" s="16"/>
      <c r="T16" s="16"/>
      <c r="U16" s="16"/>
    </row>
    <row r="17" spans="2:21" ht="21" customHeight="1">
      <c r="B17" s="267" t="s">
        <v>15</v>
      </c>
      <c r="C17" s="268"/>
      <c r="D17" s="268"/>
      <c r="E17" s="268"/>
      <c r="F17" s="268"/>
      <c r="G17" s="268"/>
      <c r="H17" s="268"/>
      <c r="I17" s="268"/>
      <c r="J17" s="268"/>
      <c r="K17" s="268"/>
      <c r="L17" s="268"/>
      <c r="M17" s="268"/>
      <c r="N17" s="269"/>
      <c r="O17" s="7"/>
      <c r="P17" s="16"/>
      <c r="Q17" s="16"/>
      <c r="R17" s="16"/>
      <c r="S17" s="16"/>
      <c r="T17" s="16"/>
      <c r="U17" s="16"/>
    </row>
    <row r="18" spans="2:21" ht="21" customHeight="1">
      <c r="B18" s="267"/>
      <c r="C18" s="268"/>
      <c r="D18" s="268"/>
      <c r="E18" s="268"/>
      <c r="F18" s="268"/>
      <c r="G18" s="268"/>
      <c r="H18" s="268"/>
      <c r="I18" s="268"/>
      <c r="J18" s="268"/>
      <c r="K18" s="268"/>
      <c r="L18" s="268"/>
      <c r="M18" s="268"/>
      <c r="N18" s="269"/>
      <c r="O18" s="7"/>
      <c r="P18" s="16"/>
      <c r="Q18" s="16"/>
      <c r="R18" s="16"/>
      <c r="S18" s="16"/>
      <c r="T18" s="16"/>
      <c r="U18" s="16"/>
    </row>
    <row r="19" spans="2:21" ht="21" customHeight="1">
      <c r="B19" s="267"/>
      <c r="C19" s="268"/>
      <c r="D19" s="268"/>
      <c r="E19" s="268"/>
      <c r="F19" s="268"/>
      <c r="G19" s="268"/>
      <c r="H19" s="268"/>
      <c r="I19" s="268"/>
      <c r="J19" s="268"/>
      <c r="K19" s="268"/>
      <c r="L19" s="268"/>
      <c r="M19" s="268"/>
      <c r="N19" s="269"/>
      <c r="O19" s="7"/>
      <c r="P19" s="16"/>
      <c r="Q19" s="16"/>
      <c r="R19" s="16"/>
      <c r="S19" s="16"/>
      <c r="T19" s="16"/>
      <c r="U19" s="16"/>
    </row>
    <row r="20" spans="2:21" ht="21" customHeight="1">
      <c r="B20" s="267"/>
      <c r="C20" s="268"/>
      <c r="D20" s="268"/>
      <c r="E20" s="268"/>
      <c r="F20" s="268"/>
      <c r="G20" s="268"/>
      <c r="H20" s="268"/>
      <c r="I20" s="268"/>
      <c r="J20" s="268"/>
      <c r="K20" s="268"/>
      <c r="L20" s="268"/>
      <c r="M20" s="268"/>
      <c r="N20" s="269"/>
      <c r="O20" s="7"/>
      <c r="P20" s="16"/>
      <c r="Q20" s="16"/>
      <c r="R20" s="16"/>
      <c r="S20" s="16"/>
      <c r="T20" s="16"/>
      <c r="U20" s="16"/>
    </row>
    <row r="21" spans="2:21" ht="21" customHeight="1">
      <c r="B21" s="267"/>
      <c r="C21" s="268"/>
      <c r="D21" s="268"/>
      <c r="E21" s="268"/>
      <c r="F21" s="268"/>
      <c r="G21" s="268"/>
      <c r="H21" s="268"/>
      <c r="I21" s="268"/>
      <c r="J21" s="268"/>
      <c r="K21" s="268"/>
      <c r="L21" s="268"/>
      <c r="M21" s="268"/>
      <c r="N21" s="269"/>
      <c r="O21" s="7"/>
      <c r="P21" s="16"/>
      <c r="Q21" s="16"/>
      <c r="R21" s="16"/>
      <c r="S21" s="16"/>
      <c r="T21" s="16"/>
      <c r="U21" s="16"/>
    </row>
    <row r="22" spans="2:21" ht="21" customHeight="1">
      <c r="B22" s="267"/>
      <c r="C22" s="268"/>
      <c r="D22" s="268"/>
      <c r="E22" s="268"/>
      <c r="F22" s="268"/>
      <c r="G22" s="268"/>
      <c r="H22" s="268"/>
      <c r="I22" s="268"/>
      <c r="J22" s="268"/>
      <c r="K22" s="268"/>
      <c r="L22" s="268"/>
      <c r="M22" s="268"/>
      <c r="N22" s="269"/>
      <c r="O22" s="7"/>
      <c r="P22" s="16"/>
      <c r="Q22" s="16"/>
      <c r="R22" s="16"/>
      <c r="S22" s="16"/>
      <c r="T22" s="16"/>
      <c r="U22" s="16"/>
    </row>
    <row r="23" spans="2:21" ht="21" customHeight="1">
      <c r="B23" s="267"/>
      <c r="C23" s="268"/>
      <c r="D23" s="268"/>
      <c r="E23" s="268"/>
      <c r="F23" s="268"/>
      <c r="G23" s="268"/>
      <c r="H23" s="268"/>
      <c r="I23" s="268"/>
      <c r="J23" s="268"/>
      <c r="K23" s="268"/>
      <c r="L23" s="268"/>
      <c r="M23" s="268"/>
      <c r="N23" s="269"/>
      <c r="O23" s="7"/>
      <c r="P23" s="16"/>
      <c r="Q23" s="16"/>
      <c r="R23" s="16"/>
      <c r="S23" s="16"/>
      <c r="T23" s="16"/>
      <c r="U23" s="16"/>
    </row>
    <row r="24" spans="2:21" ht="21" customHeight="1">
      <c r="B24" s="282"/>
      <c r="C24" s="283"/>
      <c r="D24" s="283"/>
      <c r="E24" s="283"/>
      <c r="F24" s="283"/>
      <c r="G24" s="283"/>
      <c r="H24" s="283"/>
      <c r="I24" s="283"/>
      <c r="J24" s="283"/>
      <c r="K24" s="283"/>
      <c r="L24" s="283"/>
      <c r="M24" s="283"/>
      <c r="N24" s="284"/>
      <c r="O24" s="7"/>
      <c r="P24" s="16"/>
      <c r="Q24" s="16"/>
      <c r="R24" s="16"/>
      <c r="S24" s="16"/>
      <c r="T24" s="16"/>
      <c r="U24" s="16"/>
    </row>
    <row r="25" spans="2:21" ht="21" customHeight="1">
      <c r="B25" s="13" t="s">
        <v>84</v>
      </c>
      <c r="C25" s="14"/>
      <c r="D25" s="14"/>
      <c r="E25" s="14"/>
      <c r="F25" s="14"/>
      <c r="G25" s="14"/>
      <c r="H25" s="14"/>
      <c r="I25" s="14"/>
      <c r="J25" s="14"/>
      <c r="K25" s="14"/>
      <c r="L25" s="14"/>
      <c r="M25" s="14"/>
      <c r="N25" s="15"/>
      <c r="O25" s="7"/>
      <c r="P25" s="26" t="s">
        <v>31</v>
      </c>
      <c r="Q25" s="27"/>
      <c r="R25" s="51">
        <v>3</v>
      </c>
      <c r="S25" s="20" t="s">
        <v>27</v>
      </c>
      <c r="T25" s="18"/>
      <c r="U25" s="18"/>
    </row>
    <row r="26" spans="2:21" ht="36" customHeight="1">
      <c r="B26" s="275" t="s">
        <v>228</v>
      </c>
      <c r="C26" s="276"/>
      <c r="D26" s="276"/>
      <c r="E26" s="276"/>
      <c r="F26" s="276"/>
      <c r="G26" s="276"/>
      <c r="H26" s="276"/>
      <c r="I26" s="276"/>
      <c r="J26" s="276"/>
      <c r="K26" s="276"/>
      <c r="L26" s="276"/>
      <c r="M26" s="276"/>
      <c r="N26" s="277"/>
      <c r="O26" s="7"/>
      <c r="P26" s="273" t="s">
        <v>33</v>
      </c>
      <c r="Q26" s="274"/>
      <c r="R26" s="52">
        <v>24</v>
      </c>
      <c r="S26" s="21" t="s">
        <v>27</v>
      </c>
      <c r="T26" s="52">
        <v>3</v>
      </c>
      <c r="U26" s="19" t="s">
        <v>28</v>
      </c>
    </row>
    <row r="27" spans="2:21" ht="21" customHeight="1">
      <c r="B27" s="3" t="s">
        <v>239</v>
      </c>
      <c r="C27" s="4"/>
      <c r="D27" s="4"/>
      <c r="E27" s="4"/>
      <c r="F27" s="4"/>
      <c r="G27" s="4"/>
      <c r="H27" s="4"/>
      <c r="I27" s="4"/>
      <c r="J27" s="4"/>
      <c r="K27" s="4"/>
      <c r="L27" s="4"/>
      <c r="M27" s="4"/>
      <c r="N27" s="8"/>
      <c r="O27" s="7"/>
      <c r="P27" s="285" t="s">
        <v>32</v>
      </c>
      <c r="Q27" s="286"/>
      <c r="R27" s="28">
        <v>23</v>
      </c>
      <c r="S27" s="29" t="s">
        <v>27</v>
      </c>
      <c r="T27" s="28">
        <v>4</v>
      </c>
      <c r="U27" s="29" t="s">
        <v>29</v>
      </c>
    </row>
    <row r="28" spans="2:21" ht="21" customHeight="1">
      <c r="B28" s="3" t="s">
        <v>183</v>
      </c>
      <c r="C28" s="4"/>
      <c r="D28" s="4"/>
      <c r="E28" s="4"/>
      <c r="F28" s="4"/>
      <c r="G28" s="4"/>
      <c r="H28" s="69"/>
      <c r="I28" s="4"/>
      <c r="J28" s="4"/>
      <c r="K28" s="4"/>
      <c r="L28" s="4"/>
      <c r="M28" s="4"/>
      <c r="N28" s="8"/>
      <c r="O28" s="7"/>
      <c r="P28" s="287"/>
      <c r="Q28" s="288"/>
      <c r="R28" s="30">
        <v>26</v>
      </c>
      <c r="S28" s="31" t="s">
        <v>27</v>
      </c>
      <c r="T28" s="30">
        <v>3</v>
      </c>
      <c r="U28" s="31" t="s">
        <v>30</v>
      </c>
    </row>
    <row r="29" spans="2:21" ht="21" customHeight="1">
      <c r="B29" s="3" t="s">
        <v>236</v>
      </c>
      <c r="C29" s="4"/>
      <c r="D29" s="4"/>
      <c r="E29" s="4"/>
      <c r="F29" s="4"/>
      <c r="G29" s="4"/>
      <c r="H29" s="69" t="s">
        <v>112</v>
      </c>
      <c r="I29" s="4" t="s">
        <v>113</v>
      </c>
      <c r="J29" s="4"/>
      <c r="K29" s="4"/>
      <c r="L29" s="4"/>
      <c r="M29" s="4"/>
      <c r="N29" s="8"/>
      <c r="O29" s="7"/>
      <c r="P29" s="66"/>
      <c r="Q29" s="66"/>
      <c r="R29" s="67"/>
      <c r="S29" s="68"/>
      <c r="T29" s="67"/>
      <c r="U29" s="68"/>
    </row>
    <row r="30" spans="2:21" ht="21" customHeight="1">
      <c r="B30" s="3">
        <v>1</v>
      </c>
      <c r="C30" s="4" t="s">
        <v>107</v>
      </c>
      <c r="D30" s="4"/>
      <c r="E30" s="4"/>
      <c r="F30" s="4"/>
      <c r="G30" s="4"/>
      <c r="H30" s="4">
        <v>5</v>
      </c>
      <c r="I30" s="4" t="s">
        <v>107</v>
      </c>
      <c r="J30" s="4"/>
      <c r="K30" s="4"/>
      <c r="L30" s="4"/>
      <c r="M30" s="4"/>
      <c r="N30" s="8"/>
      <c r="O30" s="7"/>
      <c r="P30" s="66"/>
      <c r="Q30" s="66"/>
      <c r="R30" s="67"/>
      <c r="S30" s="68"/>
      <c r="T30" s="67"/>
      <c r="U30" s="68"/>
    </row>
    <row r="31" spans="2:21" ht="21" customHeight="1">
      <c r="B31" s="3">
        <v>2</v>
      </c>
      <c r="C31" s="4" t="s">
        <v>108</v>
      </c>
      <c r="D31" s="4"/>
      <c r="E31" s="4"/>
      <c r="F31" s="4"/>
      <c r="G31" s="4"/>
      <c r="H31" s="4">
        <v>6</v>
      </c>
      <c r="I31" s="4" t="s">
        <v>108</v>
      </c>
      <c r="J31" s="4"/>
      <c r="K31" s="4"/>
      <c r="L31" s="4"/>
      <c r="M31" s="4"/>
      <c r="N31" s="8"/>
      <c r="O31" s="7"/>
      <c r="P31" s="66"/>
      <c r="Q31" s="66"/>
      <c r="R31" s="67"/>
      <c r="S31" s="68"/>
      <c r="T31" s="67"/>
      <c r="U31" s="68"/>
    </row>
    <row r="32" spans="2:21" ht="21" customHeight="1">
      <c r="B32" s="3">
        <v>3</v>
      </c>
      <c r="C32" s="4" t="s">
        <v>109</v>
      </c>
      <c r="D32" s="4"/>
      <c r="E32" s="4"/>
      <c r="F32" s="4"/>
      <c r="G32" s="4"/>
      <c r="H32" s="4">
        <v>7</v>
      </c>
      <c r="I32" s="4" t="s">
        <v>109</v>
      </c>
      <c r="J32" s="4"/>
      <c r="K32" s="4"/>
      <c r="L32" s="4"/>
      <c r="M32" s="4"/>
      <c r="N32" s="8"/>
      <c r="O32" s="7"/>
      <c r="P32" s="66"/>
      <c r="Q32" s="66"/>
      <c r="R32" s="67"/>
      <c r="S32" s="68"/>
      <c r="T32" s="67"/>
      <c r="U32" s="68"/>
    </row>
    <row r="33" spans="2:21" ht="21" customHeight="1">
      <c r="B33" s="3">
        <v>4</v>
      </c>
      <c r="C33" s="4" t="s">
        <v>110</v>
      </c>
      <c r="D33" s="4"/>
      <c r="E33" s="4"/>
      <c r="F33" s="4"/>
      <c r="G33" s="4"/>
      <c r="H33" s="4">
        <v>8</v>
      </c>
      <c r="I33" s="4" t="s">
        <v>110</v>
      </c>
      <c r="J33" s="4"/>
      <c r="K33" s="4"/>
      <c r="L33" s="4"/>
      <c r="M33" s="4"/>
      <c r="N33" s="8"/>
      <c r="O33" s="7"/>
      <c r="P33" s="66"/>
      <c r="Q33" s="66"/>
      <c r="R33" s="67"/>
      <c r="S33" s="68"/>
      <c r="T33" s="67"/>
      <c r="U33" s="68"/>
    </row>
    <row r="34" spans="2:21" ht="21" customHeight="1">
      <c r="B34" s="3"/>
      <c r="C34" s="4" t="s">
        <v>111</v>
      </c>
      <c r="D34" s="4"/>
      <c r="E34" s="4"/>
      <c r="F34" s="4"/>
      <c r="G34" s="4"/>
      <c r="H34" s="4"/>
      <c r="I34" s="4" t="s">
        <v>111</v>
      </c>
      <c r="J34" s="4"/>
      <c r="K34" s="4"/>
      <c r="L34" s="4"/>
      <c r="M34" s="4"/>
      <c r="N34" s="8"/>
      <c r="O34" s="7"/>
      <c r="P34" s="66"/>
      <c r="Q34" s="66"/>
      <c r="R34" s="67"/>
      <c r="S34" s="68"/>
      <c r="T34" s="67"/>
      <c r="U34" s="68"/>
    </row>
    <row r="35" spans="2:21" ht="21" customHeight="1">
      <c r="B35" s="3" t="s">
        <v>114</v>
      </c>
      <c r="C35" s="4"/>
      <c r="D35" s="4"/>
      <c r="E35" s="4"/>
      <c r="F35" s="4"/>
      <c r="G35" s="4"/>
      <c r="H35" s="69" t="s">
        <v>112</v>
      </c>
      <c r="I35" s="4" t="s">
        <v>237</v>
      </c>
      <c r="J35" s="4"/>
      <c r="K35" s="4"/>
      <c r="L35" s="4"/>
      <c r="M35" s="4"/>
      <c r="N35" s="8"/>
      <c r="O35" s="7"/>
      <c r="P35" s="66"/>
      <c r="Q35" s="66"/>
      <c r="R35" s="67"/>
      <c r="S35" s="68"/>
      <c r="T35" s="67"/>
      <c r="U35" s="68"/>
    </row>
    <row r="36" spans="2:21" ht="21" customHeight="1">
      <c r="B36" s="3">
        <v>9</v>
      </c>
      <c r="C36" s="4" t="s">
        <v>115</v>
      </c>
      <c r="D36" s="4"/>
      <c r="E36" s="4"/>
      <c r="F36" s="4"/>
      <c r="G36" s="4"/>
      <c r="H36" s="4">
        <v>11</v>
      </c>
      <c r="I36" s="4" t="s">
        <v>118</v>
      </c>
      <c r="J36" s="4"/>
      <c r="K36" s="4"/>
      <c r="L36" s="4"/>
      <c r="M36" s="4"/>
      <c r="N36" s="8"/>
      <c r="O36" s="7"/>
      <c r="P36" s="66"/>
      <c r="Q36" s="66"/>
      <c r="R36" s="67"/>
      <c r="S36" s="68"/>
      <c r="T36" s="67"/>
      <c r="U36" s="68"/>
    </row>
    <row r="37" spans="2:21" ht="21" customHeight="1">
      <c r="B37" s="3"/>
      <c r="C37" s="4" t="s">
        <v>116</v>
      </c>
      <c r="D37" s="4"/>
      <c r="E37" s="4"/>
      <c r="F37" s="4"/>
      <c r="G37" s="4"/>
      <c r="H37" s="4">
        <v>12</v>
      </c>
      <c r="I37" s="4" t="s">
        <v>119</v>
      </c>
      <c r="J37" s="4"/>
      <c r="K37" s="4"/>
      <c r="L37" s="4"/>
      <c r="M37" s="4"/>
      <c r="N37" s="8"/>
      <c r="O37" s="7"/>
      <c r="P37" s="66"/>
      <c r="Q37" s="66"/>
      <c r="R37" s="67"/>
      <c r="S37" s="68"/>
      <c r="T37" s="67"/>
      <c r="U37" s="68"/>
    </row>
    <row r="38" spans="2:21" ht="21" customHeight="1">
      <c r="B38" s="3">
        <v>10</v>
      </c>
      <c r="C38" s="4" t="s">
        <v>117</v>
      </c>
      <c r="D38" s="4"/>
      <c r="E38" s="4"/>
      <c r="F38" s="4"/>
      <c r="G38" s="4"/>
      <c r="H38" s="69" t="s">
        <v>112</v>
      </c>
      <c r="I38" s="4" t="s">
        <v>234</v>
      </c>
      <c r="J38" s="4"/>
      <c r="K38" s="4"/>
      <c r="L38" s="4"/>
      <c r="M38" s="4"/>
      <c r="N38" s="8"/>
      <c r="O38" s="7"/>
      <c r="P38" s="66"/>
      <c r="Q38" s="66"/>
      <c r="R38" s="67"/>
      <c r="S38" s="68"/>
      <c r="T38" s="67"/>
      <c r="U38" s="68"/>
    </row>
    <row r="39" spans="2:21" ht="21" customHeight="1">
      <c r="B39" s="3"/>
      <c r="C39" s="4" t="s">
        <v>141</v>
      </c>
      <c r="D39" s="4"/>
      <c r="E39" s="4"/>
      <c r="F39" s="4"/>
      <c r="G39" s="4"/>
      <c r="H39" s="4">
        <v>13</v>
      </c>
      <c r="I39" s="4" t="s">
        <v>235</v>
      </c>
      <c r="J39" s="4"/>
      <c r="K39" s="4"/>
      <c r="L39" s="4"/>
      <c r="M39" s="4"/>
      <c r="N39" s="8"/>
      <c r="O39" s="7"/>
      <c r="P39" s="66"/>
      <c r="Q39" s="66"/>
      <c r="R39" s="67"/>
      <c r="S39" s="68"/>
      <c r="T39" s="67"/>
      <c r="U39" s="68"/>
    </row>
    <row r="40" spans="2:21" ht="9.75" customHeight="1">
      <c r="B40" s="3"/>
      <c r="C40" s="4"/>
      <c r="D40" s="4"/>
      <c r="E40" s="4"/>
      <c r="F40" s="4"/>
      <c r="G40" s="4"/>
      <c r="H40" s="4"/>
      <c r="I40" s="4"/>
      <c r="J40" s="4"/>
      <c r="K40" s="4"/>
      <c r="L40" s="4"/>
      <c r="M40" s="4"/>
      <c r="N40" s="8"/>
      <c r="O40" s="7"/>
      <c r="P40" s="16"/>
      <c r="Q40" s="16"/>
      <c r="R40" s="16"/>
      <c r="S40" s="16"/>
      <c r="T40" s="16"/>
      <c r="U40" s="16"/>
    </row>
    <row r="41" spans="2:21" ht="21" customHeight="1">
      <c r="B41" s="246" t="s">
        <v>195</v>
      </c>
      <c r="C41" s="247"/>
      <c r="D41" s="247"/>
      <c r="E41" s="247"/>
      <c r="F41" s="247"/>
      <c r="G41" s="247"/>
      <c r="H41" s="247"/>
      <c r="I41" s="247"/>
      <c r="J41" s="247"/>
      <c r="K41" s="247"/>
      <c r="L41" s="247"/>
      <c r="M41" s="247"/>
      <c r="N41" s="248"/>
      <c r="O41" s="7"/>
      <c r="P41" s="16"/>
      <c r="Q41" s="16"/>
      <c r="R41" s="16"/>
      <c r="S41" s="16"/>
      <c r="T41" s="16"/>
      <c r="U41" s="16"/>
    </row>
    <row r="42" spans="2:21" ht="21" customHeight="1">
      <c r="B42" s="267" t="s">
        <v>212</v>
      </c>
      <c r="C42" s="268"/>
      <c r="D42" s="268"/>
      <c r="E42" s="268"/>
      <c r="F42" s="268"/>
      <c r="G42" s="268"/>
      <c r="H42" s="268"/>
      <c r="I42" s="268"/>
      <c r="J42" s="268"/>
      <c r="K42" s="268"/>
      <c r="L42" s="268"/>
      <c r="M42" s="268"/>
      <c r="N42" s="269"/>
      <c r="O42" s="7"/>
      <c r="P42" s="16"/>
      <c r="Q42" s="16"/>
      <c r="R42" s="16"/>
      <c r="S42" s="16"/>
      <c r="T42" s="16"/>
      <c r="U42" s="16"/>
    </row>
    <row r="43" spans="2:21" ht="21" customHeight="1">
      <c r="B43" s="267"/>
      <c r="C43" s="268"/>
      <c r="D43" s="268"/>
      <c r="E43" s="268"/>
      <c r="F43" s="268"/>
      <c r="G43" s="268"/>
      <c r="H43" s="268"/>
      <c r="I43" s="268"/>
      <c r="J43" s="268"/>
      <c r="K43" s="268"/>
      <c r="L43" s="268"/>
      <c r="M43" s="268"/>
      <c r="N43" s="269"/>
      <c r="O43" s="7"/>
      <c r="P43" s="16"/>
      <c r="Q43" s="16"/>
      <c r="R43" s="16"/>
      <c r="S43" s="16"/>
      <c r="T43" s="16"/>
      <c r="U43" s="16"/>
    </row>
    <row r="44" spans="2:21" ht="21" customHeight="1">
      <c r="B44" s="267"/>
      <c r="C44" s="268"/>
      <c r="D44" s="268"/>
      <c r="E44" s="268"/>
      <c r="F44" s="268"/>
      <c r="G44" s="268"/>
      <c r="H44" s="268"/>
      <c r="I44" s="268"/>
      <c r="J44" s="268"/>
      <c r="K44" s="268"/>
      <c r="L44" s="268"/>
      <c r="M44" s="268"/>
      <c r="N44" s="269"/>
      <c r="O44" s="7"/>
      <c r="P44" s="16"/>
      <c r="Q44" s="16"/>
      <c r="R44" s="16"/>
      <c r="S44" s="16"/>
      <c r="T44" s="16"/>
      <c r="U44" s="16"/>
    </row>
    <row r="45" spans="2:21" ht="21" customHeight="1">
      <c r="B45" s="267"/>
      <c r="C45" s="268"/>
      <c r="D45" s="268"/>
      <c r="E45" s="268"/>
      <c r="F45" s="268"/>
      <c r="G45" s="268"/>
      <c r="H45" s="268"/>
      <c r="I45" s="268"/>
      <c r="J45" s="268"/>
      <c r="K45" s="268"/>
      <c r="L45" s="268"/>
      <c r="M45" s="268"/>
      <c r="N45" s="269"/>
      <c r="O45" s="7"/>
      <c r="P45" s="16"/>
      <c r="Q45" s="16"/>
      <c r="R45" s="16"/>
      <c r="S45" s="16"/>
      <c r="T45" s="16"/>
      <c r="U45" s="16"/>
    </row>
    <row r="46" spans="2:21" ht="21" customHeight="1">
      <c r="B46" s="267"/>
      <c r="C46" s="268"/>
      <c r="D46" s="268"/>
      <c r="E46" s="268"/>
      <c r="F46" s="268"/>
      <c r="G46" s="268"/>
      <c r="H46" s="268"/>
      <c r="I46" s="268"/>
      <c r="J46" s="268"/>
      <c r="K46" s="268"/>
      <c r="L46" s="268"/>
      <c r="M46" s="268"/>
      <c r="N46" s="269"/>
      <c r="O46" s="7"/>
      <c r="P46" s="16"/>
      <c r="Q46" s="16"/>
      <c r="R46" s="16"/>
      <c r="S46" s="16"/>
      <c r="T46" s="16"/>
      <c r="U46" s="16"/>
    </row>
    <row r="47" spans="2:21" ht="21" customHeight="1">
      <c r="B47" s="267"/>
      <c r="C47" s="268"/>
      <c r="D47" s="268"/>
      <c r="E47" s="268"/>
      <c r="F47" s="268"/>
      <c r="G47" s="268"/>
      <c r="H47" s="268"/>
      <c r="I47" s="268"/>
      <c r="J47" s="268"/>
      <c r="K47" s="268"/>
      <c r="L47" s="268"/>
      <c r="M47" s="268"/>
      <c r="N47" s="269"/>
      <c r="O47" s="7"/>
      <c r="P47" s="16"/>
      <c r="Q47" s="16"/>
      <c r="R47" s="16"/>
      <c r="S47" s="16"/>
      <c r="T47" s="16"/>
      <c r="U47" s="16"/>
    </row>
    <row r="48" spans="2:21" ht="21" customHeight="1">
      <c r="B48" s="267"/>
      <c r="C48" s="268"/>
      <c r="D48" s="268"/>
      <c r="E48" s="268"/>
      <c r="F48" s="268"/>
      <c r="G48" s="268"/>
      <c r="H48" s="268"/>
      <c r="I48" s="268"/>
      <c r="J48" s="268"/>
      <c r="K48" s="268"/>
      <c r="L48" s="268"/>
      <c r="M48" s="268"/>
      <c r="N48" s="269"/>
      <c r="O48" s="7"/>
      <c r="P48" s="16"/>
      <c r="Q48" s="16"/>
      <c r="R48" s="16"/>
      <c r="S48" s="16"/>
      <c r="T48" s="16"/>
      <c r="U48" s="16"/>
    </row>
    <row r="49" spans="2:21" ht="21" customHeight="1" thickBot="1">
      <c r="B49" s="270"/>
      <c r="C49" s="271"/>
      <c r="D49" s="271"/>
      <c r="E49" s="271"/>
      <c r="F49" s="271"/>
      <c r="G49" s="271"/>
      <c r="H49" s="271"/>
      <c r="I49" s="271"/>
      <c r="J49" s="271"/>
      <c r="K49" s="271"/>
      <c r="L49" s="271"/>
      <c r="M49" s="271"/>
      <c r="N49" s="272"/>
      <c r="O49" s="7"/>
      <c r="P49" s="16"/>
      <c r="Q49" s="16"/>
      <c r="R49" s="16"/>
      <c r="S49" s="16"/>
      <c r="T49" s="16"/>
      <c r="U49" s="16"/>
    </row>
    <row r="50" ht="13.5">
      <c r="AA50" s="22">
        <f>R26+4</f>
        <v>28</v>
      </c>
    </row>
  </sheetData>
  <sheetProtection formatCells="0" formatColumns="0" formatRows="0" insertColumns="0" insertRows="0" deleteColumns="0" deleteRows="0" selectLockedCells="1"/>
  <mergeCells count="9">
    <mergeCell ref="B4:N5"/>
    <mergeCell ref="B42:N49"/>
    <mergeCell ref="P26:Q26"/>
    <mergeCell ref="B26:N26"/>
    <mergeCell ref="B7:C8"/>
    <mergeCell ref="B17:N24"/>
    <mergeCell ref="P27:Q28"/>
    <mergeCell ref="B10:N15"/>
    <mergeCell ref="D7:N8"/>
  </mergeCells>
  <printOptions/>
  <pageMargins left="0.984251968503937" right="0.5905511811023623" top="0.7874015748031497" bottom="0.7874015748031497" header="0" footer="0"/>
  <pageSetup horizontalDpi="204" verticalDpi="204"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B1:AE58"/>
  <sheetViews>
    <sheetView view="pageBreakPreview" zoomScaleSheetLayoutView="100" zoomScalePageLayoutView="0" workbookViewId="0" topLeftCell="A1">
      <pane xSplit="4" topLeftCell="E1" activePane="topRight" state="frozen"/>
      <selection pane="topLeft" activeCell="F10" sqref="F10"/>
      <selection pane="topRight" activeCell="A6" sqref="A6"/>
    </sheetView>
  </sheetViews>
  <sheetFormatPr defaultColWidth="8.875" defaultRowHeight="13.5"/>
  <cols>
    <col min="1" max="1" width="2.625" style="70" customWidth="1"/>
    <col min="2" max="2" width="3.625" style="70" customWidth="1"/>
    <col min="3" max="3" width="9.125" style="70" customWidth="1"/>
    <col min="4" max="4" width="14.125" style="70" customWidth="1"/>
    <col min="5" max="5" width="11.00390625" style="72" customWidth="1"/>
    <col min="6" max="7" width="10.75390625" style="72" customWidth="1"/>
    <col min="8" max="8" width="6.75390625" style="70" customWidth="1"/>
    <col min="9" max="10" width="10.75390625" style="72" customWidth="1"/>
    <col min="11" max="11" width="6.75390625" style="70" customWidth="1"/>
    <col min="12" max="13" width="10.875" style="72" customWidth="1"/>
    <col min="14" max="14" width="6.75390625" style="70" customWidth="1"/>
    <col min="15" max="16" width="10.875" style="72" customWidth="1"/>
    <col min="17" max="17" width="6.75390625" style="70" customWidth="1"/>
    <col min="18" max="19" width="10.75390625" style="72" customWidth="1"/>
    <col min="20" max="20" width="6.75390625" style="70" customWidth="1"/>
    <col min="21" max="21" width="0.6171875" style="70" customWidth="1"/>
    <col min="22" max="31" width="9.00390625" style="1" customWidth="1"/>
    <col min="32" max="16384" width="8.875" style="70" customWidth="1"/>
  </cols>
  <sheetData>
    <row r="1" ht="19.5" customHeight="1">
      <c r="B1" s="71" t="s">
        <v>123</v>
      </c>
    </row>
    <row r="2" spans="2:31" s="73" customFormat="1" ht="21.75" customHeight="1" thickBot="1">
      <c r="B2" s="74" t="s">
        <v>51</v>
      </c>
      <c r="C2" s="75"/>
      <c r="D2" s="75"/>
      <c r="E2" s="76"/>
      <c r="F2" s="76"/>
      <c r="G2" s="76"/>
      <c r="H2" s="75"/>
      <c r="I2" s="76"/>
      <c r="J2" s="76"/>
      <c r="K2" s="75"/>
      <c r="L2" s="76"/>
      <c r="M2" s="76"/>
      <c r="N2" s="75"/>
      <c r="O2" s="76"/>
      <c r="P2" s="77" t="s">
        <v>104</v>
      </c>
      <c r="Q2" s="330" t="str">
        <f>'申込書（様式１）'!F16</f>
        <v>○○商事株式会社</v>
      </c>
      <c r="R2" s="330"/>
      <c r="S2" s="330"/>
      <c r="T2" s="330"/>
      <c r="V2" s="1"/>
      <c r="W2" s="1"/>
      <c r="X2" s="1"/>
      <c r="Y2" s="1"/>
      <c r="Z2" s="1"/>
      <c r="AA2" s="1"/>
      <c r="AB2" s="1"/>
      <c r="AC2" s="1"/>
      <c r="AD2" s="1"/>
      <c r="AE2" s="1"/>
    </row>
    <row r="3" spans="3:31" s="78" customFormat="1" ht="18.75" customHeight="1" thickTop="1">
      <c r="C3" s="79" t="s">
        <v>229</v>
      </c>
      <c r="D3" s="79"/>
      <c r="E3" s="331">
        <v>41759</v>
      </c>
      <c r="F3" s="331"/>
      <c r="G3" s="331"/>
      <c r="H3" s="80"/>
      <c r="I3" s="81" t="s">
        <v>52</v>
      </c>
      <c r="J3" s="117" t="s">
        <v>157</v>
      </c>
      <c r="K3" s="79"/>
      <c r="L3" s="82"/>
      <c r="M3" s="81" t="s">
        <v>120</v>
      </c>
      <c r="N3" s="118">
        <v>3</v>
      </c>
      <c r="O3" s="117" t="s">
        <v>27</v>
      </c>
      <c r="P3" s="81"/>
      <c r="R3" s="83"/>
      <c r="S3" s="84"/>
      <c r="T3" s="85"/>
      <c r="V3" s="1"/>
      <c r="W3" s="1"/>
      <c r="X3" s="1"/>
      <c r="Y3" s="1"/>
      <c r="Z3" s="1"/>
      <c r="AA3" s="1"/>
      <c r="AB3" s="1"/>
      <c r="AC3" s="1"/>
      <c r="AD3" s="1"/>
      <c r="AE3" s="1"/>
    </row>
    <row r="4" spans="3:31" s="78" customFormat="1" ht="15" customHeight="1">
      <c r="C4" s="80" t="s">
        <v>121</v>
      </c>
      <c r="D4" s="80"/>
      <c r="E4" s="83" t="s">
        <v>53</v>
      </c>
      <c r="F4" s="83"/>
      <c r="G4" s="83"/>
      <c r="H4" s="80"/>
      <c r="I4" s="83"/>
      <c r="J4" s="83"/>
      <c r="K4" s="80"/>
      <c r="L4" s="82"/>
      <c r="M4" s="82"/>
      <c r="O4" s="83"/>
      <c r="P4" s="83"/>
      <c r="Q4" s="80"/>
      <c r="R4" s="83"/>
      <c r="S4" s="83"/>
      <c r="T4" s="86"/>
      <c r="V4" s="2"/>
      <c r="W4" s="2"/>
      <c r="X4" s="2"/>
      <c r="Y4" s="2"/>
      <c r="Z4" s="2"/>
      <c r="AA4" s="2"/>
      <c r="AB4" s="2"/>
      <c r="AC4" s="2"/>
      <c r="AD4" s="2"/>
      <c r="AE4" s="2"/>
    </row>
    <row r="5" spans="5:31" s="73" customFormat="1" ht="12" customHeight="1" thickBot="1">
      <c r="E5" s="87"/>
      <c r="F5" s="87"/>
      <c r="G5" s="87"/>
      <c r="I5" s="87"/>
      <c r="J5" s="87"/>
      <c r="L5" s="87"/>
      <c r="M5" s="87"/>
      <c r="O5" s="87"/>
      <c r="P5" s="87"/>
      <c r="R5" s="87"/>
      <c r="T5" s="88" t="s">
        <v>54</v>
      </c>
      <c r="V5" s="2"/>
      <c r="W5" s="2"/>
      <c r="X5" s="2"/>
      <c r="Y5" s="2"/>
      <c r="Z5" s="2"/>
      <c r="AA5" s="2"/>
      <c r="AB5" s="2"/>
      <c r="AC5" s="2"/>
      <c r="AD5" s="2"/>
      <c r="AE5" s="2"/>
    </row>
    <row r="6" spans="2:31" s="89" customFormat="1" ht="16.5" customHeight="1">
      <c r="B6" s="332"/>
      <c r="C6" s="333"/>
      <c r="D6" s="333"/>
      <c r="E6" s="37" t="s">
        <v>124</v>
      </c>
      <c r="F6" s="299" t="s">
        <v>214</v>
      </c>
      <c r="G6" s="299"/>
      <c r="H6" s="299"/>
      <c r="I6" s="312" t="s">
        <v>215</v>
      </c>
      <c r="J6" s="299"/>
      <c r="K6" s="300"/>
      <c r="L6" s="312" t="s">
        <v>216</v>
      </c>
      <c r="M6" s="299"/>
      <c r="N6" s="300"/>
      <c r="O6" s="312" t="s">
        <v>125</v>
      </c>
      <c r="P6" s="299"/>
      <c r="Q6" s="300"/>
      <c r="R6" s="312" t="s">
        <v>126</v>
      </c>
      <c r="S6" s="299"/>
      <c r="T6" s="300"/>
      <c r="V6" s="1"/>
      <c r="W6" s="1"/>
      <c r="X6" s="1"/>
      <c r="Y6" s="1"/>
      <c r="Z6" s="1"/>
      <c r="AA6" s="1"/>
      <c r="AB6" s="1"/>
      <c r="AC6" s="1"/>
      <c r="AD6" s="1"/>
      <c r="AE6" s="1"/>
    </row>
    <row r="7" spans="2:31" s="89" customFormat="1" ht="24.75" thickBot="1">
      <c r="B7" s="334"/>
      <c r="C7" s="335"/>
      <c r="D7" s="335"/>
      <c r="E7" s="38" t="s">
        <v>213</v>
      </c>
      <c r="F7" s="39" t="s">
        <v>56</v>
      </c>
      <c r="G7" s="40" t="s">
        <v>57</v>
      </c>
      <c r="H7" s="41" t="s">
        <v>58</v>
      </c>
      <c r="I7" s="42" t="s">
        <v>56</v>
      </c>
      <c r="J7" s="40" t="s">
        <v>57</v>
      </c>
      <c r="K7" s="43" t="s">
        <v>58</v>
      </c>
      <c r="L7" s="42" t="s">
        <v>56</v>
      </c>
      <c r="M7" s="40" t="s">
        <v>57</v>
      </c>
      <c r="N7" s="43" t="s">
        <v>58</v>
      </c>
      <c r="O7" s="42" t="s">
        <v>56</v>
      </c>
      <c r="P7" s="40" t="s">
        <v>57</v>
      </c>
      <c r="Q7" s="43" t="s">
        <v>58</v>
      </c>
      <c r="R7" s="42" t="s">
        <v>56</v>
      </c>
      <c r="S7" s="40" t="s">
        <v>57</v>
      </c>
      <c r="T7" s="43" t="s">
        <v>58</v>
      </c>
      <c r="V7" s="1"/>
      <c r="W7" s="1"/>
      <c r="X7" s="1"/>
      <c r="Y7" s="1"/>
      <c r="Z7" s="1"/>
      <c r="AA7" s="1"/>
      <c r="AB7" s="1"/>
      <c r="AC7" s="1"/>
      <c r="AD7" s="1"/>
      <c r="AE7" s="1"/>
    </row>
    <row r="8" spans="2:20" ht="18" customHeight="1">
      <c r="B8" s="336" t="s">
        <v>39</v>
      </c>
      <c r="C8" s="337"/>
      <c r="D8" s="338"/>
      <c r="E8" s="119">
        <v>2412047</v>
      </c>
      <c r="F8" s="120">
        <v>2500000</v>
      </c>
      <c r="G8" s="121">
        <v>2502120</v>
      </c>
      <c r="H8" s="194"/>
      <c r="I8" s="122">
        <v>2700000</v>
      </c>
      <c r="J8" s="121"/>
      <c r="K8" s="123"/>
      <c r="L8" s="122">
        <v>3000000</v>
      </c>
      <c r="M8" s="121"/>
      <c r="N8" s="123"/>
      <c r="O8" s="124"/>
      <c r="P8" s="120"/>
      <c r="Q8" s="123"/>
      <c r="R8" s="122"/>
      <c r="S8" s="121"/>
      <c r="T8" s="123"/>
    </row>
    <row r="9" spans="2:20" ht="18" customHeight="1">
      <c r="B9" s="327" t="s">
        <v>40</v>
      </c>
      <c r="C9" s="328"/>
      <c r="D9" s="329"/>
      <c r="E9" s="125">
        <v>1837606</v>
      </c>
      <c r="F9" s="126">
        <v>1915000</v>
      </c>
      <c r="G9" s="127">
        <v>1930532</v>
      </c>
      <c r="H9" s="195"/>
      <c r="I9" s="128">
        <v>2000000</v>
      </c>
      <c r="J9" s="127"/>
      <c r="K9" s="129"/>
      <c r="L9" s="128">
        <v>2203000</v>
      </c>
      <c r="M9" s="127"/>
      <c r="N9" s="129"/>
      <c r="O9" s="130"/>
      <c r="P9" s="126"/>
      <c r="Q9" s="129"/>
      <c r="R9" s="128"/>
      <c r="S9" s="127"/>
      <c r="T9" s="129"/>
    </row>
    <row r="10" spans="2:20" ht="18" customHeight="1">
      <c r="B10" s="324" t="s">
        <v>59</v>
      </c>
      <c r="C10" s="325"/>
      <c r="D10" s="326"/>
      <c r="E10" s="131">
        <f>IF(E8=""," ",E8-E9)</f>
        <v>574441</v>
      </c>
      <c r="F10" s="132">
        <f>IF(F8=""," ",F8-F9)</f>
        <v>585000</v>
      </c>
      <c r="G10" s="133">
        <f>IF(G8=""," ",G8-G9)</f>
        <v>571588</v>
      </c>
      <c r="H10" s="196">
        <f>IF(G8=""," ",G10/F10-1)</f>
        <v>-0.022926495726495744</v>
      </c>
      <c r="I10" s="134">
        <f>IF(I8=""," ",I8-I9)</f>
        <v>700000</v>
      </c>
      <c r="J10" s="133" t="str">
        <f>IF(J8=""," ",J8-J9)</f>
        <v> </v>
      </c>
      <c r="K10" s="135" t="str">
        <f>IF(J8=""," ",J10/I10-1)</f>
        <v> </v>
      </c>
      <c r="L10" s="136">
        <f>IF(L8=""," ",L8-L9)</f>
        <v>797000</v>
      </c>
      <c r="M10" s="133" t="str">
        <f>IF(M8=""," ",M8-M9)</f>
        <v> </v>
      </c>
      <c r="N10" s="135" t="str">
        <f>IF(M8=""," ",M10/L10-1)</f>
        <v> </v>
      </c>
      <c r="O10" s="137" t="str">
        <f>IF(O8=""," ",O8-O9)</f>
        <v> </v>
      </c>
      <c r="P10" s="132" t="str">
        <f>IF(P8=""," ",P8-P9)</f>
        <v> </v>
      </c>
      <c r="Q10" s="135" t="str">
        <f>IF(P8=""," ",P10/O10-1)</f>
        <v> </v>
      </c>
      <c r="R10" s="136" t="str">
        <f>IF(R8=""," ",R8-R9)</f>
        <v> </v>
      </c>
      <c r="S10" s="133" t="str">
        <f>IF(S8=""," ",S8-S9)</f>
        <v> </v>
      </c>
      <c r="T10" s="135" t="str">
        <f>IF(S8=""," ",S10/R10-1)</f>
        <v> </v>
      </c>
    </row>
    <row r="11" spans="2:20" ht="18" customHeight="1">
      <c r="B11" s="327" t="s">
        <v>41</v>
      </c>
      <c r="C11" s="328"/>
      <c r="D11" s="329"/>
      <c r="E11" s="125">
        <v>504371</v>
      </c>
      <c r="F11" s="126">
        <v>520000</v>
      </c>
      <c r="G11" s="127">
        <v>535135</v>
      </c>
      <c r="H11" s="195"/>
      <c r="I11" s="128">
        <v>627000</v>
      </c>
      <c r="J11" s="127"/>
      <c r="K11" s="129"/>
      <c r="L11" s="138">
        <v>712000</v>
      </c>
      <c r="M11" s="127"/>
      <c r="N11" s="129"/>
      <c r="O11" s="130"/>
      <c r="P11" s="126"/>
      <c r="Q11" s="129"/>
      <c r="R11" s="138"/>
      <c r="S11" s="127"/>
      <c r="T11" s="129"/>
    </row>
    <row r="12" spans="2:20" ht="18" customHeight="1">
      <c r="B12" s="324" t="s">
        <v>60</v>
      </c>
      <c r="C12" s="325"/>
      <c r="D12" s="326"/>
      <c r="E12" s="131">
        <f>IF(E8=""," ",E10-E11)</f>
        <v>70070</v>
      </c>
      <c r="F12" s="132">
        <f>IF(F8=""," ",F10-F11)</f>
        <v>65000</v>
      </c>
      <c r="G12" s="133">
        <f>IF(G8=""," ",G10-G11)</f>
        <v>36453</v>
      </c>
      <c r="H12" s="196">
        <f>IF(G8=""," ",G12/F12-1)</f>
        <v>-0.4391846153846154</v>
      </c>
      <c r="I12" s="134">
        <f>IF(I8=""," ",I10-I11)</f>
        <v>73000</v>
      </c>
      <c r="J12" s="133" t="str">
        <f>IF(J8=""," ",J10-J11)</f>
        <v> </v>
      </c>
      <c r="K12" s="135" t="str">
        <f>IF(J8=""," ",J12/I12-1)</f>
        <v> </v>
      </c>
      <c r="L12" s="139">
        <f>IF(L8=""," ",L10-L11)</f>
        <v>85000</v>
      </c>
      <c r="M12" s="133" t="str">
        <f>IF(M8=""," ",M10-M11)</f>
        <v> </v>
      </c>
      <c r="N12" s="135" t="str">
        <f>IF(M8=""," ",M12/L12-1)</f>
        <v> </v>
      </c>
      <c r="O12" s="137" t="str">
        <f>IF(O8=""," ",O10-O11)</f>
        <v> </v>
      </c>
      <c r="P12" s="132" t="str">
        <f>IF(P8=""," ",P10-P11)</f>
        <v> </v>
      </c>
      <c r="Q12" s="135" t="str">
        <f>IF(P8=""," ",P12/O12-1)</f>
        <v> </v>
      </c>
      <c r="R12" s="139" t="str">
        <f>IF(R8=""," ",R10-R11)</f>
        <v> </v>
      </c>
      <c r="S12" s="133" t="str">
        <f>IF(S8=""," ",S10-S11)</f>
        <v> </v>
      </c>
      <c r="T12" s="135" t="str">
        <f>IF(S8=""," ",S12/R12-1)</f>
        <v> </v>
      </c>
    </row>
    <row r="13" spans="2:20" ht="18" customHeight="1">
      <c r="B13" s="327" t="s">
        <v>42</v>
      </c>
      <c r="C13" s="328"/>
      <c r="D13" s="329"/>
      <c r="E13" s="125">
        <v>1000</v>
      </c>
      <c r="F13" s="126">
        <v>2500</v>
      </c>
      <c r="G13" s="127">
        <v>1985</v>
      </c>
      <c r="H13" s="195"/>
      <c r="I13" s="128">
        <v>3000</v>
      </c>
      <c r="J13" s="127"/>
      <c r="K13" s="129"/>
      <c r="L13" s="128">
        <v>2000</v>
      </c>
      <c r="M13" s="127"/>
      <c r="N13" s="129"/>
      <c r="O13" s="130"/>
      <c r="P13" s="126"/>
      <c r="Q13" s="129"/>
      <c r="R13" s="128"/>
      <c r="S13" s="127"/>
      <c r="T13" s="129"/>
    </row>
    <row r="14" spans="2:20" ht="18" customHeight="1">
      <c r="B14" s="324" t="s">
        <v>61</v>
      </c>
      <c r="C14" s="325"/>
      <c r="D14" s="326"/>
      <c r="E14" s="131">
        <f>IF(E8=""," ",E12-E13)</f>
        <v>69070</v>
      </c>
      <c r="F14" s="132">
        <f>IF(F8=""," ",F12-F13)</f>
        <v>62500</v>
      </c>
      <c r="G14" s="133">
        <f>IF(G8=""," ",G12-G13)</f>
        <v>34468</v>
      </c>
      <c r="H14" s="197">
        <f>IF(G8=""," ",G14/F14-1)</f>
        <v>-0.448512</v>
      </c>
      <c r="I14" s="136">
        <f>IF(I8=""," ",I12-I13)</f>
        <v>70000</v>
      </c>
      <c r="J14" s="133" t="str">
        <f>IF(J8=""," ",J12-J13)</f>
        <v> </v>
      </c>
      <c r="K14" s="135" t="str">
        <f>IF(J8=""," ",J14/I14-1)</f>
        <v> </v>
      </c>
      <c r="L14" s="136">
        <f>IF(L8=""," ",L12-L13)</f>
        <v>83000</v>
      </c>
      <c r="M14" s="133" t="str">
        <f>IF(M8=""," ",M12-M13)</f>
        <v> </v>
      </c>
      <c r="N14" s="135" t="str">
        <f>IF(M8=""," ",M14/L14-1)</f>
        <v> </v>
      </c>
      <c r="O14" s="137" t="str">
        <f>IF(O8=""," ",O12-O13)</f>
        <v> </v>
      </c>
      <c r="P14" s="132" t="str">
        <f>IF(P8=""," ",P12-P13)</f>
        <v> </v>
      </c>
      <c r="Q14" s="135" t="str">
        <f>IF(P8=""," ",P14/O14-1)</f>
        <v> </v>
      </c>
      <c r="R14" s="136" t="str">
        <f>IF(R8=""," ",R12-R13)</f>
        <v> </v>
      </c>
      <c r="S14" s="133" t="str">
        <f>IF(S8=""," ",S12-S13)</f>
        <v> </v>
      </c>
      <c r="T14" s="135" t="str">
        <f>IF(S8=""," ",S14/R14-1)</f>
        <v> </v>
      </c>
    </row>
    <row r="15" spans="2:20" ht="18" customHeight="1">
      <c r="B15" s="90" t="s">
        <v>95</v>
      </c>
      <c r="C15" s="91"/>
      <c r="D15" s="92"/>
      <c r="E15" s="125">
        <v>41442</v>
      </c>
      <c r="F15" s="126">
        <v>37500</v>
      </c>
      <c r="G15" s="127">
        <v>20680</v>
      </c>
      <c r="H15" s="198"/>
      <c r="I15" s="140">
        <v>42000</v>
      </c>
      <c r="J15" s="127"/>
      <c r="K15" s="141"/>
      <c r="L15" s="140">
        <v>49800</v>
      </c>
      <c r="M15" s="127"/>
      <c r="N15" s="141"/>
      <c r="O15" s="130"/>
      <c r="P15" s="126"/>
      <c r="Q15" s="141"/>
      <c r="R15" s="140"/>
      <c r="S15" s="127"/>
      <c r="T15" s="141"/>
    </row>
    <row r="16" spans="2:20" ht="18" customHeight="1">
      <c r="B16" s="321" t="s">
        <v>96</v>
      </c>
      <c r="C16" s="322"/>
      <c r="D16" s="323"/>
      <c r="E16" s="125">
        <v>504870</v>
      </c>
      <c r="F16" s="126">
        <v>530000</v>
      </c>
      <c r="G16" s="127">
        <v>535120</v>
      </c>
      <c r="H16" s="195"/>
      <c r="I16" s="193">
        <v>600000</v>
      </c>
      <c r="J16" s="127"/>
      <c r="K16" s="129"/>
      <c r="L16" s="142">
        <v>700000</v>
      </c>
      <c r="M16" s="127"/>
      <c r="N16" s="129"/>
      <c r="O16" s="130"/>
      <c r="P16" s="126"/>
      <c r="Q16" s="129"/>
      <c r="R16" s="142"/>
      <c r="S16" s="127"/>
      <c r="T16" s="129"/>
    </row>
    <row r="17" spans="2:20" ht="18" customHeight="1">
      <c r="B17" s="321" t="s">
        <v>97</v>
      </c>
      <c r="C17" s="322"/>
      <c r="D17" s="323"/>
      <c r="E17" s="125">
        <v>3452</v>
      </c>
      <c r="F17" s="126">
        <v>160000</v>
      </c>
      <c r="G17" s="127">
        <v>160000</v>
      </c>
      <c r="H17" s="195"/>
      <c r="I17" s="142">
        <v>25000</v>
      </c>
      <c r="J17" s="127"/>
      <c r="K17" s="129"/>
      <c r="L17" s="128">
        <v>40000</v>
      </c>
      <c r="M17" s="127"/>
      <c r="N17" s="129"/>
      <c r="O17" s="130"/>
      <c r="P17" s="126"/>
      <c r="Q17" s="129"/>
      <c r="R17" s="128"/>
      <c r="S17" s="127"/>
      <c r="T17" s="129"/>
    </row>
    <row r="18" spans="2:20" ht="18" customHeight="1">
      <c r="B18" s="321" t="s">
        <v>98</v>
      </c>
      <c r="C18" s="322"/>
      <c r="D18" s="323"/>
      <c r="E18" s="125">
        <v>48200</v>
      </c>
      <c r="F18" s="126">
        <v>50000</v>
      </c>
      <c r="G18" s="127">
        <v>50000</v>
      </c>
      <c r="H18" s="195"/>
      <c r="I18" s="128">
        <v>50000</v>
      </c>
      <c r="J18" s="127"/>
      <c r="K18" s="129"/>
      <c r="L18" s="128">
        <v>60000</v>
      </c>
      <c r="M18" s="127"/>
      <c r="N18" s="129"/>
      <c r="O18" s="130"/>
      <c r="P18" s="126"/>
      <c r="Q18" s="129"/>
      <c r="R18" s="128"/>
      <c r="S18" s="127"/>
      <c r="T18" s="129"/>
    </row>
    <row r="19" spans="2:20" ht="18" customHeight="1">
      <c r="B19" s="321" t="s">
        <v>99</v>
      </c>
      <c r="C19" s="322"/>
      <c r="D19" s="323"/>
      <c r="E19" s="125">
        <v>48884</v>
      </c>
      <c r="F19" s="126">
        <v>85000</v>
      </c>
      <c r="G19" s="127">
        <v>83450</v>
      </c>
      <c r="H19" s="195"/>
      <c r="I19" s="128">
        <v>50000</v>
      </c>
      <c r="J19" s="127"/>
      <c r="K19" s="129"/>
      <c r="L19" s="128">
        <v>53000</v>
      </c>
      <c r="M19" s="127"/>
      <c r="N19" s="129"/>
      <c r="O19" s="130"/>
      <c r="P19" s="126"/>
      <c r="Q19" s="129"/>
      <c r="R19" s="128"/>
      <c r="S19" s="127"/>
      <c r="T19" s="129"/>
    </row>
    <row r="20" spans="2:20" ht="18" customHeight="1">
      <c r="B20" s="324" t="s">
        <v>127</v>
      </c>
      <c r="C20" s="325"/>
      <c r="D20" s="326"/>
      <c r="E20" s="131">
        <f>IF(E8=""," ",E15+E19)</f>
        <v>90326</v>
      </c>
      <c r="F20" s="132">
        <f>IF(F8=""," ",F15+F19)</f>
        <v>122500</v>
      </c>
      <c r="G20" s="133">
        <f>IF(G8=""," ",G15+G19)</f>
        <v>104130</v>
      </c>
      <c r="H20" s="196">
        <f>IF(G8=""," ",G20/F20-1)</f>
        <v>-0.1499591836734694</v>
      </c>
      <c r="I20" s="134">
        <f>IF(I8=""," ",I15+I19)</f>
        <v>92000</v>
      </c>
      <c r="J20" s="133" t="str">
        <f>IF(J8=""," ",J15+J19)</f>
        <v> </v>
      </c>
      <c r="K20" s="135" t="str">
        <f>IF(J8=""," ",J20/I20-1)</f>
        <v> </v>
      </c>
      <c r="L20" s="134">
        <f>IF(L8=""," ",L15+L19)</f>
        <v>102800</v>
      </c>
      <c r="M20" s="133" t="str">
        <f>IF(M8=""," ",M15+M19)</f>
        <v> </v>
      </c>
      <c r="N20" s="135" t="str">
        <f>IF(M8=""," ",M20/L20-1)</f>
        <v> </v>
      </c>
      <c r="O20" s="137" t="str">
        <f>IF(O8=""," ",O15+O19)</f>
        <v> </v>
      </c>
      <c r="P20" s="132" t="str">
        <f>IF(P8=""," ",P15+P19)</f>
        <v> </v>
      </c>
      <c r="Q20" s="135" t="str">
        <f>IF(P8=""," ",P20/O20-1)</f>
        <v> </v>
      </c>
      <c r="R20" s="134" t="str">
        <f>IF(R8=""," ",R15+R19)</f>
        <v> </v>
      </c>
      <c r="S20" s="133" t="str">
        <f>IF(S8=""," ",S15+S19)</f>
        <v> </v>
      </c>
      <c r="T20" s="135" t="str">
        <f>IF(S8=""," ",S20/R20-1)</f>
        <v> </v>
      </c>
    </row>
    <row r="21" spans="2:20" ht="18" customHeight="1">
      <c r="B21" s="324" t="s">
        <v>122</v>
      </c>
      <c r="C21" s="325"/>
      <c r="D21" s="326"/>
      <c r="E21" s="131">
        <f>IF(E8=""," ",E12+E16+E19)</f>
        <v>623824</v>
      </c>
      <c r="F21" s="132">
        <f>IF(F8=""," ",F12+F16+F19)</f>
        <v>680000</v>
      </c>
      <c r="G21" s="133">
        <f>IF(G8=""," ",G12+G16+G19)</f>
        <v>655023</v>
      </c>
      <c r="H21" s="196">
        <f>IF(G8=""," ",G21/F21-1)</f>
        <v>-0.036730882352941197</v>
      </c>
      <c r="I21" s="134">
        <f>IF(I8=""," ",I12+I16+I19)</f>
        <v>723000</v>
      </c>
      <c r="J21" s="133" t="str">
        <f>IF(J8=""," ",J12+J16+J19)</f>
        <v> </v>
      </c>
      <c r="K21" s="135" t="str">
        <f>IF(J8=""," ",J21/I21-1)</f>
        <v> </v>
      </c>
      <c r="L21" s="134">
        <f>IF(L8=""," ",L12+L16+L19)</f>
        <v>838000</v>
      </c>
      <c r="M21" s="133" t="str">
        <f>IF(M8=""," ",M12+M16+M19)</f>
        <v> </v>
      </c>
      <c r="N21" s="135" t="str">
        <f>IF(M8=""," ",M21/L21-1)</f>
        <v> </v>
      </c>
      <c r="O21" s="137" t="str">
        <f>IF(O8=""," ",O12+O16+O19)</f>
        <v> </v>
      </c>
      <c r="P21" s="132" t="str">
        <f>IF(P8=""," ",P12+P16+P19)</f>
        <v> </v>
      </c>
      <c r="Q21" s="135" t="str">
        <f>IF(P8=""," ",P21/O21-1)</f>
        <v> </v>
      </c>
      <c r="R21" s="134" t="str">
        <f>IF(R8=""," ",R12+R16+R19)</f>
        <v> </v>
      </c>
      <c r="S21" s="133" t="str">
        <f>IF(S8=""," ",S12+S16+S19)</f>
        <v> </v>
      </c>
      <c r="T21" s="135" t="str">
        <f>IF(S8=""," ",S21/R21-1)</f>
        <v> </v>
      </c>
    </row>
    <row r="22" spans="2:20" ht="18" customHeight="1">
      <c r="B22" s="321" t="s">
        <v>100</v>
      </c>
      <c r="C22" s="322"/>
      <c r="D22" s="323"/>
      <c r="E22" s="125">
        <v>115</v>
      </c>
      <c r="F22" s="143">
        <v>118</v>
      </c>
      <c r="G22" s="127">
        <v>115</v>
      </c>
      <c r="H22" s="195"/>
      <c r="I22" s="128">
        <v>123</v>
      </c>
      <c r="J22" s="127"/>
      <c r="K22" s="129"/>
      <c r="L22" s="128">
        <v>123</v>
      </c>
      <c r="M22" s="127"/>
      <c r="N22" s="129"/>
      <c r="O22" s="130"/>
      <c r="P22" s="144"/>
      <c r="Q22" s="145"/>
      <c r="R22" s="128"/>
      <c r="S22" s="127"/>
      <c r="T22" s="129"/>
    </row>
    <row r="23" spans="2:20" ht="25.5" customHeight="1" thickBot="1">
      <c r="B23" s="342" t="s">
        <v>101</v>
      </c>
      <c r="C23" s="343"/>
      <c r="D23" s="344"/>
      <c r="E23" s="146">
        <f>IF(E8=""," ",E21/E22)</f>
        <v>5424.55652173913</v>
      </c>
      <c r="F23" s="147">
        <f>IF(F8=""," ",F21/F22)</f>
        <v>5762.71186440678</v>
      </c>
      <c r="G23" s="148">
        <f>IF(G8=""," ",G21/G22)</f>
        <v>5695.852173913044</v>
      </c>
      <c r="H23" s="199">
        <f>IF(G8=""," ",G23/F23-1)</f>
        <v>-0.011602122762148226</v>
      </c>
      <c r="I23" s="149">
        <f>IF(I8=""," ",I21/I22)</f>
        <v>5878.048780487805</v>
      </c>
      <c r="J23" s="148" t="str">
        <f>IF(J8=""," ",J21/J22)</f>
        <v> </v>
      </c>
      <c r="K23" s="150" t="str">
        <f>IF(J8=""," ",J23/I23-1)</f>
        <v> </v>
      </c>
      <c r="L23" s="149">
        <f>IF(L8=""," ",L21/L22)</f>
        <v>6813.008130081301</v>
      </c>
      <c r="M23" s="148" t="str">
        <f>IF(M8=""," ",M21/M22)</f>
        <v> </v>
      </c>
      <c r="N23" s="150" t="str">
        <f>IF(M8=""," ",M23/L23-1)</f>
        <v> </v>
      </c>
      <c r="O23" s="151" t="str">
        <f>IF(O8=""," ",O21/O22)</f>
        <v> </v>
      </c>
      <c r="P23" s="152" t="str">
        <f>IF(P8=""," ",P21/P22)</f>
        <v> </v>
      </c>
      <c r="Q23" s="153" t="str">
        <f>IF(P8=""," ",P23/O23-1)</f>
        <v> </v>
      </c>
      <c r="R23" s="149" t="str">
        <f>IF(R8=""," ",R21/R22)</f>
        <v> </v>
      </c>
      <c r="S23" s="148" t="str">
        <f>IF(S8=""," ",S21/S22)</f>
        <v> </v>
      </c>
      <c r="T23" s="150" t="str">
        <f>IF(S8=""," ",S23/R23-1)</f>
        <v> </v>
      </c>
    </row>
    <row r="24" spans="2:20" ht="18" customHeight="1">
      <c r="B24" s="316" t="s">
        <v>62</v>
      </c>
      <c r="C24" s="313" t="s">
        <v>63</v>
      </c>
      <c r="D24" s="44" t="s">
        <v>48</v>
      </c>
      <c r="E24" s="154"/>
      <c r="F24" s="155">
        <v>100000</v>
      </c>
      <c r="G24" s="156">
        <v>100000</v>
      </c>
      <c r="H24" s="200"/>
      <c r="I24" s="158"/>
      <c r="J24" s="156"/>
      <c r="K24" s="157"/>
      <c r="L24" s="158"/>
      <c r="M24" s="156"/>
      <c r="N24" s="157"/>
      <c r="O24" s="158"/>
      <c r="P24" s="156"/>
      <c r="Q24" s="157"/>
      <c r="R24" s="158"/>
      <c r="S24" s="156"/>
      <c r="T24" s="157"/>
    </row>
    <row r="25" spans="2:20" ht="18" customHeight="1">
      <c r="B25" s="317"/>
      <c r="C25" s="314"/>
      <c r="D25" s="45" t="s">
        <v>50</v>
      </c>
      <c r="E25" s="159"/>
      <c r="F25" s="160">
        <v>100000</v>
      </c>
      <c r="G25" s="161">
        <v>100000</v>
      </c>
      <c r="H25" s="201"/>
      <c r="I25" s="162">
        <v>30000</v>
      </c>
      <c r="J25" s="161"/>
      <c r="K25" s="163"/>
      <c r="L25" s="162"/>
      <c r="M25" s="161"/>
      <c r="N25" s="164"/>
      <c r="O25" s="162"/>
      <c r="P25" s="161"/>
      <c r="Q25" s="164"/>
      <c r="R25" s="162"/>
      <c r="S25" s="161"/>
      <c r="T25" s="164"/>
    </row>
    <row r="26" spans="2:20" ht="18" customHeight="1">
      <c r="B26" s="317"/>
      <c r="C26" s="315" t="s">
        <v>19</v>
      </c>
      <c r="D26" s="46" t="s">
        <v>48</v>
      </c>
      <c r="E26" s="165"/>
      <c r="F26" s="166"/>
      <c r="G26" s="167"/>
      <c r="H26" s="202"/>
      <c r="I26" s="169"/>
      <c r="J26" s="167"/>
      <c r="K26" s="170"/>
      <c r="L26" s="169"/>
      <c r="M26" s="167"/>
      <c r="N26" s="168"/>
      <c r="O26" s="169"/>
      <c r="P26" s="167"/>
      <c r="Q26" s="168"/>
      <c r="R26" s="169"/>
      <c r="S26" s="167"/>
      <c r="T26" s="168"/>
    </row>
    <row r="27" spans="2:20" ht="18" customHeight="1">
      <c r="B27" s="317"/>
      <c r="C27" s="314"/>
      <c r="D27" s="47" t="s">
        <v>50</v>
      </c>
      <c r="E27" s="171"/>
      <c r="F27" s="172"/>
      <c r="G27" s="173"/>
      <c r="H27" s="201"/>
      <c r="I27" s="174">
        <v>20000</v>
      </c>
      <c r="J27" s="173"/>
      <c r="K27" s="163"/>
      <c r="L27" s="174">
        <v>30000</v>
      </c>
      <c r="M27" s="173"/>
      <c r="N27" s="163"/>
      <c r="O27" s="174"/>
      <c r="P27" s="173"/>
      <c r="Q27" s="163"/>
      <c r="R27" s="174"/>
      <c r="S27" s="173"/>
      <c r="T27" s="163"/>
    </row>
    <row r="28" spans="2:20" ht="18" customHeight="1">
      <c r="B28" s="317"/>
      <c r="C28" s="319" t="s">
        <v>20</v>
      </c>
      <c r="D28" s="48" t="s">
        <v>48</v>
      </c>
      <c r="E28" s="175"/>
      <c r="F28" s="176">
        <v>10000</v>
      </c>
      <c r="G28" s="177">
        <v>10000</v>
      </c>
      <c r="H28" s="202"/>
      <c r="I28" s="178"/>
      <c r="J28" s="177"/>
      <c r="K28" s="168"/>
      <c r="L28" s="178"/>
      <c r="M28" s="177"/>
      <c r="N28" s="168"/>
      <c r="O28" s="178"/>
      <c r="P28" s="177"/>
      <c r="Q28" s="168"/>
      <c r="R28" s="178"/>
      <c r="S28" s="177"/>
      <c r="T28" s="168"/>
    </row>
    <row r="29" spans="2:20" ht="18" customHeight="1">
      <c r="B29" s="317"/>
      <c r="C29" s="320"/>
      <c r="D29" s="45" t="s">
        <v>50</v>
      </c>
      <c r="E29" s="159"/>
      <c r="F29" s="160"/>
      <c r="G29" s="161"/>
      <c r="H29" s="203"/>
      <c r="I29" s="162">
        <v>25000</v>
      </c>
      <c r="J29" s="161"/>
      <c r="K29" s="164"/>
      <c r="L29" s="162">
        <v>70000</v>
      </c>
      <c r="M29" s="161"/>
      <c r="N29" s="164"/>
      <c r="O29" s="162"/>
      <c r="P29" s="161"/>
      <c r="Q29" s="164"/>
      <c r="R29" s="162"/>
      <c r="S29" s="161"/>
      <c r="T29" s="164"/>
    </row>
    <row r="30" spans="2:20" ht="18" customHeight="1">
      <c r="B30" s="317"/>
      <c r="C30" s="319" t="s">
        <v>64</v>
      </c>
      <c r="D30" s="46" t="s">
        <v>48</v>
      </c>
      <c r="E30" s="165"/>
      <c r="F30" s="166"/>
      <c r="G30" s="167"/>
      <c r="H30" s="204"/>
      <c r="I30" s="169"/>
      <c r="J30" s="167"/>
      <c r="K30" s="170"/>
      <c r="L30" s="169"/>
      <c r="M30" s="167"/>
      <c r="N30" s="170"/>
      <c r="O30" s="169"/>
      <c r="P30" s="167"/>
      <c r="Q30" s="170"/>
      <c r="R30" s="169"/>
      <c r="S30" s="167"/>
      <c r="T30" s="170"/>
    </row>
    <row r="31" spans="2:20" ht="18" customHeight="1">
      <c r="B31" s="317"/>
      <c r="C31" s="320"/>
      <c r="D31" s="47" t="s">
        <v>50</v>
      </c>
      <c r="E31" s="171"/>
      <c r="F31" s="179"/>
      <c r="G31" s="180"/>
      <c r="H31" s="205"/>
      <c r="I31" s="181"/>
      <c r="J31" s="180"/>
      <c r="K31" s="182"/>
      <c r="L31" s="181"/>
      <c r="M31" s="180"/>
      <c r="N31" s="182"/>
      <c r="O31" s="181"/>
      <c r="P31" s="180"/>
      <c r="Q31" s="182"/>
      <c r="R31" s="181"/>
      <c r="S31" s="180"/>
      <c r="T31" s="182"/>
    </row>
    <row r="32" spans="2:20" ht="18" customHeight="1">
      <c r="B32" s="317"/>
      <c r="C32" s="351" t="s">
        <v>65</v>
      </c>
      <c r="D32" s="49" t="s">
        <v>48</v>
      </c>
      <c r="E32" s="183"/>
      <c r="F32" s="184">
        <f>SUM(F24,F26,F28,F30)</f>
        <v>110000</v>
      </c>
      <c r="G32" s="185">
        <f>IF(G24+G26+G28+G30=0,"",G24+G26+G28+G30)</f>
        <v>110000</v>
      </c>
      <c r="H32" s="206">
        <f>IF(G32=""," ",G32/F32-1)</f>
        <v>0</v>
      </c>
      <c r="I32" s="186">
        <f>SUM(I24,I26,I28,I30)</f>
        <v>0</v>
      </c>
      <c r="J32" s="185">
        <f>IF(J24+J26+J28+J30=0,"",J24+J26+J28+J30)</f>
      </c>
      <c r="K32" s="187" t="str">
        <f>IF(J32=""," ",J32/I32-1)</f>
        <v> </v>
      </c>
      <c r="L32" s="186">
        <f>SUM(L24,L26,L28,L30)</f>
        <v>0</v>
      </c>
      <c r="M32" s="185">
        <f>IF(M24+M26+M28+M30=0,"",M24+M26+M28+M30)</f>
      </c>
      <c r="N32" s="187" t="str">
        <f>IF(M32=""," ",M32/L32-1)</f>
        <v> </v>
      </c>
      <c r="O32" s="186">
        <f>SUM(O24,O26,O28,O30)</f>
        <v>0</v>
      </c>
      <c r="P32" s="185">
        <f>IF(P24+P26+P28+P30=0,"",P24+P26+P28+P30)</f>
      </c>
      <c r="Q32" s="187" t="str">
        <f>IF(P32=""," ",P32/O32-1)</f>
        <v> </v>
      </c>
      <c r="R32" s="186">
        <f>SUM(R24,R26,R28,R30)</f>
        <v>0</v>
      </c>
      <c r="S32" s="185">
        <f>IF(S24+S26+S28+S30=0,"",S24+S26+S28+S30)</f>
      </c>
      <c r="T32" s="187" t="str">
        <f>IF(S32=""," ",S32/R32-1)</f>
        <v> </v>
      </c>
    </row>
    <row r="33" spans="2:20" ht="18" customHeight="1" thickBot="1">
      <c r="B33" s="318"/>
      <c r="C33" s="352"/>
      <c r="D33" s="50" t="s">
        <v>50</v>
      </c>
      <c r="E33" s="188"/>
      <c r="F33" s="189">
        <f>SUM(F25,F27,F29,F31)</f>
        <v>100000</v>
      </c>
      <c r="G33" s="190">
        <f>IF(G25+G27+G29+G31=0,"",G25+G27+G29+G31)</f>
        <v>100000</v>
      </c>
      <c r="H33" s="207">
        <f>IF(G33=""," ",G33/F33-1)</f>
        <v>0</v>
      </c>
      <c r="I33" s="191">
        <f>SUM(I25,I27,I29,I31)</f>
        <v>75000</v>
      </c>
      <c r="J33" s="190">
        <f>IF(J25+J27+J29+J31=0,"",J25+J27+J29+J31)</f>
      </c>
      <c r="K33" s="192" t="str">
        <f>IF(J33=""," ",J33/I33-1)</f>
        <v> </v>
      </c>
      <c r="L33" s="191">
        <f>SUM(L25,L27,L29,L31)</f>
        <v>100000</v>
      </c>
      <c r="M33" s="190">
        <f>IF(M25+M27+M29+M31=0,"",M25+M27+M29+M31)</f>
      </c>
      <c r="N33" s="192" t="str">
        <f>IF(M33=""," ",M33/L33-1)</f>
        <v> </v>
      </c>
      <c r="O33" s="191">
        <f>SUM(O25,O27,O29,O31)</f>
        <v>0</v>
      </c>
      <c r="P33" s="190">
        <f>IF(P25+P27+P29+P31=0,"",P25+P27+P29+P31)</f>
      </c>
      <c r="Q33" s="192" t="str">
        <f>IF(P33=""," ",P33/O33-1)</f>
        <v> </v>
      </c>
      <c r="R33" s="191">
        <f>SUM(R25,R27,R29,R31)</f>
        <v>0</v>
      </c>
      <c r="S33" s="190">
        <f>IF(S25+S27+S29+S31=0,"",S25+S27+S29+S31)</f>
      </c>
      <c r="T33" s="192" t="str">
        <f>IF(S33=""," ",S33/R33-1)</f>
        <v> </v>
      </c>
    </row>
    <row r="34" ht="14.25" thickBot="1"/>
    <row r="35" spans="2:20" ht="15.75" customHeight="1">
      <c r="B35" s="93" t="s">
        <v>66</v>
      </c>
      <c r="C35" s="94"/>
      <c r="D35" s="94"/>
      <c r="E35" s="95"/>
      <c r="F35" s="95"/>
      <c r="G35" s="95"/>
      <c r="H35" s="94"/>
      <c r="I35" s="95"/>
      <c r="J35" s="95"/>
      <c r="K35" s="94"/>
      <c r="L35" s="95"/>
      <c r="M35" s="95"/>
      <c r="N35" s="94"/>
      <c r="O35" s="95"/>
      <c r="P35" s="95"/>
      <c r="Q35" s="94"/>
      <c r="R35" s="95"/>
      <c r="S35" s="95"/>
      <c r="T35" s="96"/>
    </row>
    <row r="36" spans="2:20" ht="13.5">
      <c r="B36" s="97"/>
      <c r="C36" s="98"/>
      <c r="D36" s="98"/>
      <c r="E36" s="99"/>
      <c r="F36" s="99"/>
      <c r="G36" s="99"/>
      <c r="H36" s="98"/>
      <c r="I36" s="99"/>
      <c r="J36" s="99"/>
      <c r="K36" s="98"/>
      <c r="L36" s="99"/>
      <c r="M36" s="99"/>
      <c r="N36" s="98"/>
      <c r="O36" s="99"/>
      <c r="P36" s="99"/>
      <c r="Q36" s="98"/>
      <c r="R36" s="99"/>
      <c r="S36" s="99"/>
      <c r="T36" s="100"/>
    </row>
    <row r="37" spans="2:20" ht="13.5">
      <c r="B37" s="97"/>
      <c r="C37" s="98"/>
      <c r="D37" s="98"/>
      <c r="E37" s="99"/>
      <c r="F37" s="99"/>
      <c r="G37" s="99"/>
      <c r="H37" s="98"/>
      <c r="I37" s="99"/>
      <c r="J37" s="99"/>
      <c r="K37" s="98"/>
      <c r="L37" s="99"/>
      <c r="M37" s="99"/>
      <c r="N37" s="98"/>
      <c r="O37" s="99"/>
      <c r="P37" s="99"/>
      <c r="Q37" s="98"/>
      <c r="R37" s="99"/>
      <c r="S37" s="99"/>
      <c r="T37" s="100"/>
    </row>
    <row r="38" spans="2:20" ht="14.25" thickBot="1">
      <c r="B38" s="101"/>
      <c r="C38" s="102"/>
      <c r="D38" s="102"/>
      <c r="E38" s="103"/>
      <c r="F38" s="103"/>
      <c r="G38" s="103"/>
      <c r="H38" s="102"/>
      <c r="I38" s="103"/>
      <c r="J38" s="103"/>
      <c r="K38" s="102"/>
      <c r="L38" s="103"/>
      <c r="M38" s="103"/>
      <c r="N38" s="102"/>
      <c r="O38" s="103"/>
      <c r="P38" s="103"/>
      <c r="Q38" s="102"/>
      <c r="R38" s="103"/>
      <c r="S38" s="103"/>
      <c r="T38" s="104"/>
    </row>
    <row r="39" spans="2:3" ht="19.5" customHeight="1" thickBot="1">
      <c r="B39" s="105" t="s">
        <v>69</v>
      </c>
      <c r="C39" s="78"/>
    </row>
    <row r="40" spans="2:20" ht="16.5" customHeight="1">
      <c r="B40" s="303"/>
      <c r="C40" s="304"/>
      <c r="D40" s="305"/>
      <c r="E40" s="301" t="s">
        <v>55</v>
      </c>
      <c r="F40" s="299" t="s">
        <v>67</v>
      </c>
      <c r="G40" s="299"/>
      <c r="H40" s="299"/>
      <c r="I40" s="312" t="s">
        <v>68</v>
      </c>
      <c r="J40" s="299"/>
      <c r="K40" s="299"/>
      <c r="L40" s="312" t="s">
        <v>128</v>
      </c>
      <c r="M40" s="299"/>
      <c r="N40" s="300"/>
      <c r="O40" s="312" t="s">
        <v>129</v>
      </c>
      <c r="P40" s="299"/>
      <c r="Q40" s="300"/>
      <c r="R40" s="299" t="s">
        <v>130</v>
      </c>
      <c r="S40" s="299"/>
      <c r="T40" s="300"/>
    </row>
    <row r="41" spans="2:20" ht="16.5" customHeight="1" thickBot="1">
      <c r="B41" s="306"/>
      <c r="C41" s="307"/>
      <c r="D41" s="308"/>
      <c r="E41" s="302"/>
      <c r="F41" s="39" t="s">
        <v>56</v>
      </c>
      <c r="G41" s="40" t="s">
        <v>57</v>
      </c>
      <c r="H41" s="41"/>
      <c r="I41" s="42" t="s">
        <v>56</v>
      </c>
      <c r="J41" s="40" t="s">
        <v>57</v>
      </c>
      <c r="K41" s="41"/>
      <c r="L41" s="42" t="s">
        <v>56</v>
      </c>
      <c r="M41" s="40" t="s">
        <v>57</v>
      </c>
      <c r="N41" s="43"/>
      <c r="O41" s="42" t="s">
        <v>56</v>
      </c>
      <c r="P41" s="40" t="s">
        <v>57</v>
      </c>
      <c r="Q41" s="43"/>
      <c r="R41" s="39" t="s">
        <v>56</v>
      </c>
      <c r="S41" s="40" t="s">
        <v>57</v>
      </c>
      <c r="T41" s="43"/>
    </row>
    <row r="42" spans="2:20" ht="16.5" customHeight="1">
      <c r="B42" s="309" t="s">
        <v>39</v>
      </c>
      <c r="C42" s="310"/>
      <c r="D42" s="311"/>
      <c r="E42" s="208">
        <f>E8</f>
        <v>2412047</v>
      </c>
      <c r="F42" s="209">
        <f>IF(F8=""," ",(F8-$E$8)/ABS($E$8))</f>
        <v>0.036464049000703554</v>
      </c>
      <c r="G42" s="209">
        <f>IF(G8=""," ",(G8-$E$8)/ABS($E$8))</f>
        <v>0.03734297051425615</v>
      </c>
      <c r="H42" s="210"/>
      <c r="I42" s="209">
        <f>IF(I8=""," ",(I8-$E$8)/ABS($E$8))</f>
        <v>0.11938117292075984</v>
      </c>
      <c r="J42" s="209" t="str">
        <f>IF(J8=""," ",(J8-$E$8)/ABS($E$8))</f>
        <v> </v>
      </c>
      <c r="K42" s="211"/>
      <c r="L42" s="212">
        <f>IF(L8=""," ",(L8-$E$8)/ABS($E$8))</f>
        <v>0.24375685880084427</v>
      </c>
      <c r="M42" s="209" t="str">
        <f>IF(M8=""," ",(M8-$E$8)/ABS($E$8))</f>
        <v> </v>
      </c>
      <c r="N42" s="210"/>
      <c r="O42" s="209" t="str">
        <f>IF(O8=""," ",(O8-$E$8)/ABS($E$8))</f>
        <v> </v>
      </c>
      <c r="P42" s="209" t="str">
        <f>IF(P8=""," ",(P8-$E$8)/ABS($E$8))</f>
        <v> </v>
      </c>
      <c r="Q42" s="210"/>
      <c r="R42" s="209" t="str">
        <f>IF(R8=""," ",(R8-$E$8)/ABS($E$8))</f>
        <v> </v>
      </c>
      <c r="S42" s="209" t="str">
        <f>IF(S8=""," ",(S8-$E$8)/ABS($E$8))</f>
        <v> </v>
      </c>
      <c r="T42" s="210"/>
    </row>
    <row r="43" spans="2:20" ht="16.5" customHeight="1">
      <c r="B43" s="345" t="s">
        <v>131</v>
      </c>
      <c r="C43" s="346"/>
      <c r="D43" s="347"/>
      <c r="E43" s="208">
        <f>E14</f>
        <v>69070</v>
      </c>
      <c r="F43" s="209">
        <f>IF(F8=""," ",(F14-$E$14)/ABS($E$14))</f>
        <v>-0.09512089184884899</v>
      </c>
      <c r="G43" s="209">
        <f>IF(G8=""," ",(G14-$E$14)/ABS($E$14))</f>
        <v>-0.5009700304039381</v>
      </c>
      <c r="H43" s="210"/>
      <c r="I43" s="209">
        <f>IF(I8=""," ",(I14-$E$14)/ABS($E$14))</f>
        <v>0.013464601129289128</v>
      </c>
      <c r="J43" s="209" t="str">
        <f>IF(J8=""," ",(J14-$E$14)/ABS($E$14))</f>
        <v> </v>
      </c>
      <c r="K43" s="211"/>
      <c r="L43" s="212">
        <f>IF(L8=""," ",(L14-$E$14)/ABS($E$14))</f>
        <v>0.20167945562472853</v>
      </c>
      <c r="M43" s="209" t="str">
        <f>IF(M8=""," ",(M14-$E$14)/ABS($E$14))</f>
        <v> </v>
      </c>
      <c r="N43" s="210"/>
      <c r="O43" s="209" t="str">
        <f>IF(O8=""," ",(O14-$E$14)/ABS($E$14))</f>
        <v> </v>
      </c>
      <c r="P43" s="209" t="str">
        <f>IF(P8=""," ",(P14-$E$14)/ABS($E$14))</f>
        <v> </v>
      </c>
      <c r="Q43" s="210"/>
      <c r="R43" s="209" t="str">
        <f>IF(R8=""," ",(R14-$E$14)/ABS($E$14))</f>
        <v> </v>
      </c>
      <c r="S43" s="209" t="str">
        <f>IF(S8=""," ",(S14-$E$14)/ABS($E$14))</f>
        <v> </v>
      </c>
      <c r="T43" s="210"/>
    </row>
    <row r="44" spans="2:20" ht="16.5" customHeight="1">
      <c r="B44" s="339" t="s">
        <v>132</v>
      </c>
      <c r="C44" s="340"/>
      <c r="D44" s="341"/>
      <c r="E44" s="208">
        <f>E20</f>
        <v>90326</v>
      </c>
      <c r="F44" s="209">
        <f>IF(F15=""," ",(F20-$E$20)/ABS($E$20))</f>
        <v>0.3561986581936541</v>
      </c>
      <c r="G44" s="209">
        <f>IF(G15=""," ",(G20-$E$20)/ABS($E$20))</f>
        <v>0.1528242145118792</v>
      </c>
      <c r="H44" s="210"/>
      <c r="I44" s="209">
        <f>IF(I15=""," ",(I20-$E$20)/ABS($E$20))</f>
        <v>0.018532869827070832</v>
      </c>
      <c r="J44" s="209" t="str">
        <f>IF(J15=""," ",(J20-$E$20)/ABS($E$20))</f>
        <v> </v>
      </c>
      <c r="K44" s="211"/>
      <c r="L44" s="212">
        <f>IF(L15=""," ",(L20-$E$20)/ABS($E$20))</f>
        <v>0.13809977193720524</v>
      </c>
      <c r="M44" s="209" t="str">
        <f>IF(M15=""," ",(M20-$E$20)/ABS($E$20))</f>
        <v> </v>
      </c>
      <c r="N44" s="210"/>
      <c r="O44" s="209" t="str">
        <f>IF(O15=""," ",(O20-$E$20)/ABS($E$20))</f>
        <v> </v>
      </c>
      <c r="P44" s="209" t="str">
        <f>IF(P15=""," ",(P20-$E$20)/ABS($E$20))</f>
        <v> </v>
      </c>
      <c r="Q44" s="210"/>
      <c r="R44" s="209" t="str">
        <f>IF(R15=""," ",(R20-$E$20)/ABS($E$20))</f>
        <v> </v>
      </c>
      <c r="S44" s="209" t="str">
        <f>IF(S15=""," ",(S20-$E$20)/ABS($E$20))</f>
        <v> </v>
      </c>
      <c r="T44" s="210"/>
    </row>
    <row r="45" spans="2:20" ht="16.5" customHeight="1">
      <c r="B45" s="345" t="s">
        <v>133</v>
      </c>
      <c r="C45" s="346"/>
      <c r="D45" s="347"/>
      <c r="E45" s="208">
        <f>E21</f>
        <v>623824</v>
      </c>
      <c r="F45" s="209">
        <f>IF(F8=""," ",(F21-$E$21)/ABS($E$21))</f>
        <v>0.0900510400369335</v>
      </c>
      <c r="G45" s="209">
        <f>IF(G8=""," ",(G21-$E$21)/ABS($E$21))</f>
        <v>0.05001250352663572</v>
      </c>
      <c r="H45" s="210"/>
      <c r="I45" s="209">
        <f>IF(I8=""," ",(I21-$E$21)/ABS($E$21))</f>
        <v>0.15898073815691605</v>
      </c>
      <c r="J45" s="209" t="str">
        <f>IF(J8=""," ",(J21-$E$21)/ABS($E$21))</f>
        <v> </v>
      </c>
      <c r="K45" s="211"/>
      <c r="L45" s="212">
        <f>IF(L8=""," ",(L21-$E$21)/ABS($E$21))</f>
        <v>0.3433276052219857</v>
      </c>
      <c r="M45" s="209" t="str">
        <f>IF(M8=""," ",(M21-$E$21)/ABS($E$21))</f>
        <v> </v>
      </c>
      <c r="N45" s="210"/>
      <c r="O45" s="209" t="str">
        <f>IF(O8=""," ",(O21-$E$21)/ABS($E$21))</f>
        <v> </v>
      </c>
      <c r="P45" s="209" t="str">
        <f>IF(P8=""," ",(P21-$E$21)/ABS($E$21))</f>
        <v> </v>
      </c>
      <c r="Q45" s="210"/>
      <c r="R45" s="209" t="str">
        <f>IF(R8=""," ",(R21-$E$21)/ABS($E$21))</f>
        <v> </v>
      </c>
      <c r="S45" s="209" t="str">
        <f>IF(S8=""," ",(S21-$E$21)/ABS($E$21))</f>
        <v> </v>
      </c>
      <c r="T45" s="210"/>
    </row>
    <row r="46" spans="2:20" ht="16.5" customHeight="1" thickBot="1">
      <c r="B46" s="348" t="s">
        <v>134</v>
      </c>
      <c r="C46" s="349"/>
      <c r="D46" s="350"/>
      <c r="E46" s="213">
        <f>E23</f>
        <v>5424.55652173913</v>
      </c>
      <c r="F46" s="214">
        <f>IF(F8=""," ",(F23-$E$23)/ABS($E$23))</f>
        <v>0.06233787800209619</v>
      </c>
      <c r="G46" s="214">
        <f>IF(G8=""," ",(G23-$E$23)/ABS($E$23))</f>
        <v>0.050012503526635776</v>
      </c>
      <c r="H46" s="215"/>
      <c r="I46" s="214">
        <f>IF(I8=""," ",(I23-$E$23)/ABS($E$23))</f>
        <v>0.08359987713858005</v>
      </c>
      <c r="J46" s="214" t="str">
        <f>IF(J8=""," ",(J23-$E$23)/ABS($E$23))</f>
        <v> </v>
      </c>
      <c r="K46" s="216"/>
      <c r="L46" s="217">
        <f>IF(L8=""," ",(L23-$E$23)/ABS($E$23))</f>
        <v>0.25595670406933624</v>
      </c>
      <c r="M46" s="214" t="str">
        <f>IF(M8=""," ",(M23-$E$23)/ABS($E$23))</f>
        <v> </v>
      </c>
      <c r="N46" s="215"/>
      <c r="O46" s="214" t="str">
        <f>IF(O8=""," ",(O23-$E$23)/ABS($E$23))</f>
        <v> </v>
      </c>
      <c r="P46" s="214" t="str">
        <f>IF(P8=""," ",(P23-$E$23)/ABS($E$23))</f>
        <v> </v>
      </c>
      <c r="Q46" s="215"/>
      <c r="R46" s="214" t="str">
        <f>IF(R8=""," ",(R23-$E$23)/ABS($E$23))</f>
        <v> </v>
      </c>
      <c r="S46" s="214" t="str">
        <f>IF(S8=""," ",(S23-$E$23)/ABS($E$23))</f>
        <v> </v>
      </c>
      <c r="T46" s="215"/>
    </row>
    <row r="47" spans="2:31" s="17" customFormat="1" ht="16.5" customHeight="1">
      <c r="B47" s="266" t="s">
        <v>135</v>
      </c>
      <c r="C47" s="266"/>
      <c r="D47" s="266"/>
      <c r="E47" s="266"/>
      <c r="F47" s="266"/>
      <c r="G47" s="266"/>
      <c r="H47" s="266"/>
      <c r="I47" s="106"/>
      <c r="J47" s="106"/>
      <c r="K47" s="106"/>
      <c r="V47" s="1"/>
      <c r="W47" s="1"/>
      <c r="X47" s="1"/>
      <c r="Y47" s="1"/>
      <c r="Z47" s="1"/>
      <c r="AA47" s="1"/>
      <c r="AB47" s="1"/>
      <c r="AC47" s="1"/>
      <c r="AD47" s="1"/>
      <c r="AE47" s="1"/>
    </row>
    <row r="48" spans="2:31" s="17" customFormat="1" ht="16.5" customHeight="1">
      <c r="B48" s="266" t="s">
        <v>148</v>
      </c>
      <c r="C48" s="266"/>
      <c r="D48" s="266"/>
      <c r="E48" s="266"/>
      <c r="F48" s="266"/>
      <c r="G48" s="266"/>
      <c r="H48" s="266"/>
      <c r="I48" s="106" t="s">
        <v>136</v>
      </c>
      <c r="J48" s="106"/>
      <c r="K48" s="106"/>
      <c r="V48" s="1"/>
      <c r="W48" s="1"/>
      <c r="X48" s="1"/>
      <c r="Y48" s="1"/>
      <c r="Z48" s="1"/>
      <c r="AA48" s="1"/>
      <c r="AB48" s="1"/>
      <c r="AC48" s="1"/>
      <c r="AD48" s="1"/>
      <c r="AE48" s="1"/>
    </row>
    <row r="49" spans="2:31" s="17" customFormat="1" ht="16.5" customHeight="1">
      <c r="B49" s="266" t="s">
        <v>149</v>
      </c>
      <c r="C49" s="266"/>
      <c r="D49" s="266"/>
      <c r="E49" s="266"/>
      <c r="F49" s="266"/>
      <c r="G49" s="266"/>
      <c r="H49" s="266"/>
      <c r="I49" s="106" t="s">
        <v>136</v>
      </c>
      <c r="J49" s="106"/>
      <c r="K49" s="106"/>
      <c r="V49" s="1"/>
      <c r="W49" s="1"/>
      <c r="X49" s="1"/>
      <c r="Y49" s="1"/>
      <c r="Z49" s="1"/>
      <c r="AA49" s="1"/>
      <c r="AB49" s="1"/>
      <c r="AC49" s="1"/>
      <c r="AD49" s="1"/>
      <c r="AE49" s="1"/>
    </row>
    <row r="50" spans="2:31" s="17" customFormat="1" ht="16.5" customHeight="1">
      <c r="B50" s="266" t="s">
        <v>150</v>
      </c>
      <c r="C50" s="266"/>
      <c r="D50" s="266"/>
      <c r="E50" s="266"/>
      <c r="F50" s="266"/>
      <c r="G50" s="266"/>
      <c r="H50" s="266"/>
      <c r="I50" s="106" t="s">
        <v>136</v>
      </c>
      <c r="J50" s="106"/>
      <c r="K50" s="106"/>
      <c r="V50" s="1"/>
      <c r="W50" s="1"/>
      <c r="X50" s="1"/>
      <c r="Y50" s="1"/>
      <c r="Z50" s="1"/>
      <c r="AA50" s="1"/>
      <c r="AB50" s="1"/>
      <c r="AC50" s="1"/>
      <c r="AD50" s="1"/>
      <c r="AE50" s="1"/>
    </row>
    <row r="51" spans="2:31" s="17" customFormat="1" ht="16.5" customHeight="1">
      <c r="B51" s="266" t="s">
        <v>151</v>
      </c>
      <c r="C51" s="353"/>
      <c r="D51" s="353"/>
      <c r="E51" s="353"/>
      <c r="F51" s="353"/>
      <c r="G51" s="353"/>
      <c r="H51" s="353"/>
      <c r="I51" s="106"/>
      <c r="J51" s="106"/>
      <c r="K51" s="106"/>
      <c r="V51" s="1"/>
      <c r="W51" s="1"/>
      <c r="X51" s="1"/>
      <c r="Y51" s="1"/>
      <c r="Z51" s="1"/>
      <c r="AA51" s="1"/>
      <c r="AB51" s="1"/>
      <c r="AC51" s="1"/>
      <c r="AD51" s="1"/>
      <c r="AE51" s="1"/>
    </row>
    <row r="52" spans="2:31" s="17" customFormat="1" ht="16.5" customHeight="1">
      <c r="B52" s="107"/>
      <c r="C52" s="107"/>
      <c r="V52" s="1"/>
      <c r="W52" s="1"/>
      <c r="X52" s="1"/>
      <c r="Y52" s="1"/>
      <c r="Z52" s="1"/>
      <c r="AA52" s="1"/>
      <c r="AB52" s="1"/>
      <c r="AC52" s="1"/>
      <c r="AD52" s="1"/>
      <c r="AE52" s="1"/>
    </row>
    <row r="53" spans="2:31" s="17" customFormat="1" ht="16.5" customHeight="1">
      <c r="B53" s="266" t="s">
        <v>49</v>
      </c>
      <c r="C53" s="266"/>
      <c r="D53" s="266"/>
      <c r="E53" s="266"/>
      <c r="F53" s="266"/>
      <c r="G53" s="266"/>
      <c r="H53" s="266"/>
      <c r="I53" s="266"/>
      <c r="J53" s="266"/>
      <c r="K53" s="266"/>
      <c r="V53" s="1"/>
      <c r="W53" s="1"/>
      <c r="X53" s="1"/>
      <c r="Y53" s="1"/>
      <c r="Z53" s="1"/>
      <c r="AA53" s="1"/>
      <c r="AB53" s="1"/>
      <c r="AC53" s="1"/>
      <c r="AD53" s="1"/>
      <c r="AE53" s="1"/>
    </row>
    <row r="54" spans="2:31" s="17" customFormat="1" ht="16.5" customHeight="1">
      <c r="B54" s="355" t="s">
        <v>47</v>
      </c>
      <c r="C54" s="356"/>
      <c r="D54" s="356"/>
      <c r="E54" s="354" t="s">
        <v>137</v>
      </c>
      <c r="F54" s="354"/>
      <c r="G54" s="354"/>
      <c r="H54" s="354"/>
      <c r="I54" s="354"/>
      <c r="J54" s="354"/>
      <c r="V54" s="1"/>
      <c r="W54" s="1"/>
      <c r="X54" s="1"/>
      <c r="Y54" s="1"/>
      <c r="Z54" s="1"/>
      <c r="AA54" s="1"/>
      <c r="AB54" s="1"/>
      <c r="AC54" s="1"/>
      <c r="AD54" s="1"/>
      <c r="AE54" s="1"/>
    </row>
    <row r="55" spans="2:31" s="17" customFormat="1" ht="16.5" customHeight="1">
      <c r="B55" s="355" t="s">
        <v>46</v>
      </c>
      <c r="C55" s="356"/>
      <c r="D55" s="356"/>
      <c r="E55" s="354" t="s">
        <v>138</v>
      </c>
      <c r="F55" s="354"/>
      <c r="G55" s="354"/>
      <c r="H55" s="354"/>
      <c r="I55" s="354"/>
      <c r="J55" s="354"/>
      <c r="V55" s="1"/>
      <c r="W55" s="1"/>
      <c r="X55" s="1"/>
      <c r="Y55" s="1"/>
      <c r="Z55" s="1"/>
      <c r="AA55" s="1"/>
      <c r="AB55" s="1"/>
      <c r="AC55" s="1"/>
      <c r="AD55" s="1"/>
      <c r="AE55" s="1"/>
    </row>
    <row r="56" spans="2:31" s="17" customFormat="1" ht="16.5" customHeight="1">
      <c r="B56" s="355" t="s">
        <v>139</v>
      </c>
      <c r="C56" s="356"/>
      <c r="D56" s="356"/>
      <c r="E56" s="354" t="s">
        <v>152</v>
      </c>
      <c r="F56" s="354"/>
      <c r="G56" s="354"/>
      <c r="H56" s="354"/>
      <c r="I56" s="354"/>
      <c r="J56" s="354"/>
      <c r="V56" s="1"/>
      <c r="W56" s="1"/>
      <c r="X56" s="1"/>
      <c r="Y56" s="1"/>
      <c r="Z56" s="1"/>
      <c r="AA56" s="1"/>
      <c r="AB56" s="1"/>
      <c r="AC56" s="1"/>
      <c r="AD56" s="1"/>
      <c r="AE56" s="1"/>
    </row>
    <row r="57" spans="2:31" s="17" customFormat="1" ht="16.5" customHeight="1">
      <c r="B57" s="355" t="s">
        <v>102</v>
      </c>
      <c r="C57" s="356"/>
      <c r="D57" s="356"/>
      <c r="E57" s="354" t="s">
        <v>153</v>
      </c>
      <c r="F57" s="354"/>
      <c r="G57" s="354"/>
      <c r="H57" s="354"/>
      <c r="I57" s="354"/>
      <c r="J57" s="354"/>
      <c r="V57" s="1"/>
      <c r="W57" s="1"/>
      <c r="X57" s="1"/>
      <c r="Y57" s="1"/>
      <c r="Z57" s="1"/>
      <c r="AA57" s="1"/>
      <c r="AB57" s="1"/>
      <c r="AC57" s="1"/>
      <c r="AD57" s="1"/>
      <c r="AE57" s="1"/>
    </row>
    <row r="58" spans="2:31" s="17" customFormat="1" ht="16.5" customHeight="1">
      <c r="B58" s="355" t="s">
        <v>103</v>
      </c>
      <c r="C58" s="356"/>
      <c r="D58" s="356"/>
      <c r="E58" s="354" t="s">
        <v>154</v>
      </c>
      <c r="F58" s="354"/>
      <c r="G58" s="354"/>
      <c r="H58" s="354"/>
      <c r="I58" s="354"/>
      <c r="J58" s="354"/>
      <c r="V58" s="1"/>
      <c r="W58" s="1"/>
      <c r="X58" s="1"/>
      <c r="Y58" s="1"/>
      <c r="Z58" s="1"/>
      <c r="AA58" s="1"/>
      <c r="AB58" s="1"/>
      <c r="AC58" s="1"/>
      <c r="AD58" s="1"/>
      <c r="AE58" s="1"/>
    </row>
  </sheetData>
  <sheetProtection/>
  <mergeCells count="57">
    <mergeCell ref="E58:J58"/>
    <mergeCell ref="E56:J56"/>
    <mergeCell ref="E57:J57"/>
    <mergeCell ref="B56:D56"/>
    <mergeCell ref="B57:D57"/>
    <mergeCell ref="B58:D58"/>
    <mergeCell ref="B49:H49"/>
    <mergeCell ref="B50:H50"/>
    <mergeCell ref="B53:K53"/>
    <mergeCell ref="B51:H51"/>
    <mergeCell ref="E54:J54"/>
    <mergeCell ref="E55:J55"/>
    <mergeCell ref="B54:D54"/>
    <mergeCell ref="B55:D55"/>
    <mergeCell ref="B44:D44"/>
    <mergeCell ref="B47:H47"/>
    <mergeCell ref="B48:H48"/>
    <mergeCell ref="B22:D22"/>
    <mergeCell ref="B23:D23"/>
    <mergeCell ref="B45:D45"/>
    <mergeCell ref="B46:D46"/>
    <mergeCell ref="B43:D43"/>
    <mergeCell ref="C30:C31"/>
    <mergeCell ref="C32:C33"/>
    <mergeCell ref="I6:K6"/>
    <mergeCell ref="Q2:T2"/>
    <mergeCell ref="L6:N6"/>
    <mergeCell ref="O6:Q6"/>
    <mergeCell ref="R6:T6"/>
    <mergeCell ref="B9:D9"/>
    <mergeCell ref="E3:G3"/>
    <mergeCell ref="B6:D7"/>
    <mergeCell ref="F6:H6"/>
    <mergeCell ref="B8:D8"/>
    <mergeCell ref="B10:D10"/>
    <mergeCell ref="B17:D17"/>
    <mergeCell ref="B18:D18"/>
    <mergeCell ref="B20:D20"/>
    <mergeCell ref="B16:D16"/>
    <mergeCell ref="B13:D13"/>
    <mergeCell ref="B14:D14"/>
    <mergeCell ref="B11:D11"/>
    <mergeCell ref="B12:D12"/>
    <mergeCell ref="C24:C25"/>
    <mergeCell ref="C26:C27"/>
    <mergeCell ref="B24:B33"/>
    <mergeCell ref="C28:C29"/>
    <mergeCell ref="B19:D19"/>
    <mergeCell ref="B21:D21"/>
    <mergeCell ref="R40:T40"/>
    <mergeCell ref="E40:E41"/>
    <mergeCell ref="B40:D41"/>
    <mergeCell ref="B42:D42"/>
    <mergeCell ref="F40:H40"/>
    <mergeCell ref="I40:K40"/>
    <mergeCell ref="L40:N40"/>
    <mergeCell ref="O40:Q40"/>
  </mergeCells>
  <printOptions/>
  <pageMargins left="0.7874015748031497" right="0.7874015748031497" top="0.73" bottom="0.74" header="0" footer="0"/>
  <pageSetup horizontalDpi="300" verticalDpi="300" orientation="landscape" paperSize="9" scale="70" r:id="rId2"/>
  <rowBreaks count="1" manualBreakCount="1">
    <brk id="38" min="6" max="20" man="1"/>
  </rowBreaks>
  <drawing r:id="rId1"/>
</worksheet>
</file>

<file path=xl/worksheets/sheet4.xml><?xml version="1.0" encoding="utf-8"?>
<worksheet xmlns="http://schemas.openxmlformats.org/spreadsheetml/2006/main" xmlns:r="http://schemas.openxmlformats.org/officeDocument/2006/relationships">
  <dimension ref="B2:O47"/>
  <sheetViews>
    <sheetView zoomScale="80" zoomScaleNormal="80" zoomScalePageLayoutView="0" workbookViewId="0" topLeftCell="A1">
      <selection activeCell="B42" sqref="B42"/>
    </sheetView>
  </sheetViews>
  <sheetFormatPr defaultColWidth="9.00390625" defaultRowHeight="13.5"/>
  <cols>
    <col min="1" max="1" width="2.25390625" style="1" customWidth="1"/>
    <col min="2" max="2" width="34.375" style="1" customWidth="1"/>
    <col min="3" max="3" width="10.75390625" style="1" customWidth="1"/>
    <col min="4" max="4" width="3.375" style="1" customWidth="1"/>
    <col min="5" max="5" width="5.375" style="1" customWidth="1"/>
    <col min="6" max="6" width="3.375" style="1" customWidth="1"/>
    <col min="7" max="7" width="10.75390625" style="1" customWidth="1"/>
    <col min="8" max="8" width="3.375" style="1" customWidth="1"/>
    <col min="9" max="9" width="10.75390625" style="1" customWidth="1"/>
    <col min="10" max="10" width="3.375" style="1" customWidth="1"/>
    <col min="11" max="11" width="11.75390625" style="1" customWidth="1"/>
    <col min="12" max="12" width="5.625" style="1" customWidth="1"/>
    <col min="13" max="13" width="2.25390625" style="1" customWidth="1"/>
    <col min="14" max="14" width="7.25390625" style="1" customWidth="1"/>
    <col min="15" max="16384" width="9.00390625" style="1" customWidth="1"/>
  </cols>
  <sheetData>
    <row r="2" spans="2:12" ht="24.75" customHeight="1">
      <c r="B2" s="54" t="s">
        <v>86</v>
      </c>
      <c r="L2" s="23"/>
    </row>
    <row r="3" spans="2:12" ht="24.75" customHeight="1">
      <c r="B3" s="18"/>
      <c r="L3" s="23"/>
    </row>
    <row r="4" spans="2:13" ht="21" customHeight="1">
      <c r="B4" s="12" t="s">
        <v>87</v>
      </c>
      <c r="C4" s="12"/>
      <c r="D4" s="12"/>
      <c r="E4" s="12"/>
      <c r="F4" s="12"/>
      <c r="G4" s="12"/>
      <c r="H4" s="12"/>
      <c r="I4" s="12"/>
      <c r="J4" s="12"/>
      <c r="K4" s="12"/>
      <c r="L4" s="12"/>
      <c r="M4" s="12"/>
    </row>
    <row r="5" ht="18" customHeight="1" thickBot="1">
      <c r="M5" s="7"/>
    </row>
    <row r="6" spans="2:13" ht="21" customHeight="1">
      <c r="B6" s="55" t="s">
        <v>185</v>
      </c>
      <c r="C6" s="56"/>
      <c r="D6" s="56"/>
      <c r="E6" s="56"/>
      <c r="F6" s="56"/>
      <c r="G6" s="56"/>
      <c r="H6" s="56"/>
      <c r="I6" s="56"/>
      <c r="J6" s="56"/>
      <c r="K6" s="56"/>
      <c r="L6" s="57"/>
      <c r="M6" s="7"/>
    </row>
    <row r="7" spans="2:13" ht="21" customHeight="1">
      <c r="B7" s="251" t="s">
        <v>198</v>
      </c>
      <c r="C7" s="35"/>
      <c r="D7" s="35"/>
      <c r="E7" s="35"/>
      <c r="F7" s="35"/>
      <c r="G7" s="35"/>
      <c r="H7" s="35"/>
      <c r="I7" s="35"/>
      <c r="J7" s="35"/>
      <c r="K7" s="35"/>
      <c r="L7" s="64"/>
      <c r="M7" s="7"/>
    </row>
    <row r="8" spans="2:13" ht="21" customHeight="1">
      <c r="B8" s="3" t="s">
        <v>88</v>
      </c>
      <c r="C8" s="4"/>
      <c r="D8" s="4"/>
      <c r="E8" s="4"/>
      <c r="F8" s="4"/>
      <c r="G8" s="4"/>
      <c r="H8" s="4"/>
      <c r="I8" s="4"/>
      <c r="J8" s="4"/>
      <c r="K8" s="4"/>
      <c r="L8" s="8"/>
      <c r="M8" s="7"/>
    </row>
    <row r="9" spans="2:13" ht="21" customHeight="1">
      <c r="B9" s="250" t="s">
        <v>217</v>
      </c>
      <c r="C9" s="4"/>
      <c r="D9" s="4"/>
      <c r="E9" s="4"/>
      <c r="F9" s="4"/>
      <c r="G9" s="4"/>
      <c r="H9" s="4"/>
      <c r="I9" s="4"/>
      <c r="J9" s="4"/>
      <c r="K9" s="4"/>
      <c r="L9" s="8"/>
      <c r="M9" s="7"/>
    </row>
    <row r="10" spans="2:13" ht="21" customHeight="1">
      <c r="B10" s="246" t="s">
        <v>186</v>
      </c>
      <c r="C10" s="249" t="s">
        <v>187</v>
      </c>
      <c r="D10" s="249"/>
      <c r="E10" s="249" t="s">
        <v>188</v>
      </c>
      <c r="F10" s="249"/>
      <c r="G10" s="249" t="s">
        <v>230</v>
      </c>
      <c r="H10" s="249"/>
      <c r="I10" s="249" t="s">
        <v>189</v>
      </c>
      <c r="J10" s="249"/>
      <c r="K10" s="249" t="s">
        <v>190</v>
      </c>
      <c r="L10" s="248"/>
      <c r="M10" s="7"/>
    </row>
    <row r="11" spans="2:13" ht="21" customHeight="1">
      <c r="B11" s="65"/>
      <c r="C11" s="256">
        <v>176000</v>
      </c>
      <c r="D11" s="257" t="s">
        <v>191</v>
      </c>
      <c r="E11" s="258">
        <v>12</v>
      </c>
      <c r="F11" s="257" t="s">
        <v>192</v>
      </c>
      <c r="G11" s="256">
        <v>120000</v>
      </c>
      <c r="H11" s="257" t="s">
        <v>192</v>
      </c>
      <c r="I11" s="256">
        <v>312920</v>
      </c>
      <c r="J11" s="257" t="s">
        <v>193</v>
      </c>
      <c r="K11" s="256">
        <f>(C11*E11)+G11+I11</f>
        <v>2544920</v>
      </c>
      <c r="L11" s="64"/>
      <c r="M11" s="7"/>
    </row>
    <row r="12" spans="2:13" ht="21" customHeight="1">
      <c r="B12" s="3" t="s">
        <v>142</v>
      </c>
      <c r="C12" s="4"/>
      <c r="D12" s="4"/>
      <c r="E12" s="4"/>
      <c r="F12" s="4"/>
      <c r="G12" s="4"/>
      <c r="H12" s="4"/>
      <c r="I12" s="4"/>
      <c r="J12" s="4"/>
      <c r="K12" s="4"/>
      <c r="L12" s="8"/>
      <c r="M12" s="7"/>
    </row>
    <row r="13" spans="2:13" ht="21" customHeight="1">
      <c r="B13" s="250" t="s">
        <v>199</v>
      </c>
      <c r="C13" s="4"/>
      <c r="D13" s="4"/>
      <c r="E13" s="4"/>
      <c r="F13" s="4"/>
      <c r="G13" s="4"/>
      <c r="H13" s="4"/>
      <c r="I13" s="4"/>
      <c r="J13" s="4"/>
      <c r="K13" s="4"/>
      <c r="L13" s="8"/>
      <c r="M13" s="7"/>
    </row>
    <row r="14" spans="2:13" ht="21" customHeight="1">
      <c r="B14" s="250" t="s">
        <v>200</v>
      </c>
      <c r="C14" s="4"/>
      <c r="D14" s="4"/>
      <c r="E14" s="4"/>
      <c r="F14" s="4"/>
      <c r="G14" s="4"/>
      <c r="H14" s="4"/>
      <c r="I14" s="4"/>
      <c r="J14" s="4"/>
      <c r="K14" s="4"/>
      <c r="L14" s="8"/>
      <c r="M14" s="7"/>
    </row>
    <row r="15" spans="2:13" ht="21" customHeight="1">
      <c r="B15" s="250" t="s">
        <v>201</v>
      </c>
      <c r="C15" s="4"/>
      <c r="D15" s="4"/>
      <c r="E15" s="4"/>
      <c r="F15" s="4"/>
      <c r="G15" s="4"/>
      <c r="H15" s="4"/>
      <c r="I15" s="4"/>
      <c r="J15" s="4"/>
      <c r="K15" s="4"/>
      <c r="L15" s="8"/>
      <c r="M15" s="7"/>
    </row>
    <row r="16" spans="2:13" ht="21" customHeight="1">
      <c r="B16" s="250"/>
      <c r="C16" s="4"/>
      <c r="D16" s="4"/>
      <c r="E16" s="4"/>
      <c r="F16" s="4"/>
      <c r="G16" s="4"/>
      <c r="H16" s="4"/>
      <c r="I16" s="4"/>
      <c r="J16" s="4"/>
      <c r="K16" s="4"/>
      <c r="L16" s="8"/>
      <c r="M16" s="7"/>
    </row>
    <row r="17" spans="2:13" ht="21" customHeight="1">
      <c r="B17" s="3"/>
      <c r="C17" s="4"/>
      <c r="D17" s="4"/>
      <c r="E17" s="4"/>
      <c r="F17" s="4"/>
      <c r="G17" s="4"/>
      <c r="H17" s="4"/>
      <c r="I17" s="4"/>
      <c r="J17" s="4"/>
      <c r="K17" s="4"/>
      <c r="L17" s="8"/>
      <c r="M17" s="7"/>
    </row>
    <row r="18" spans="2:13" ht="21" customHeight="1">
      <c r="B18" s="3"/>
      <c r="C18" s="4"/>
      <c r="D18" s="4"/>
      <c r="E18" s="4"/>
      <c r="F18" s="4"/>
      <c r="G18" s="4"/>
      <c r="H18" s="4"/>
      <c r="I18" s="4"/>
      <c r="J18" s="4"/>
      <c r="K18" s="4"/>
      <c r="L18" s="8"/>
      <c r="M18" s="7"/>
    </row>
    <row r="19" spans="2:13" ht="21" customHeight="1">
      <c r="B19" s="3"/>
      <c r="C19" s="4"/>
      <c r="D19" s="4"/>
      <c r="E19" s="4"/>
      <c r="F19" s="4"/>
      <c r="G19" s="4"/>
      <c r="H19" s="4"/>
      <c r="I19" s="4"/>
      <c r="J19" s="4"/>
      <c r="K19" s="4"/>
      <c r="L19" s="8"/>
      <c r="M19" s="7"/>
    </row>
    <row r="20" spans="2:15" ht="21" customHeight="1">
      <c r="B20" s="65"/>
      <c r="C20" s="35"/>
      <c r="D20" s="35"/>
      <c r="E20" s="35"/>
      <c r="F20" s="35"/>
      <c r="G20" s="35"/>
      <c r="H20" s="35"/>
      <c r="I20" s="35"/>
      <c r="J20" s="35"/>
      <c r="K20" s="35"/>
      <c r="L20" s="64"/>
      <c r="M20" s="7"/>
      <c r="N20" s="4"/>
      <c r="O20" s="252"/>
    </row>
    <row r="21" spans="2:14" ht="21" customHeight="1">
      <c r="B21" s="3" t="s">
        <v>89</v>
      </c>
      <c r="C21" s="4"/>
      <c r="D21" s="4"/>
      <c r="E21" s="4"/>
      <c r="F21" s="4"/>
      <c r="G21" s="4"/>
      <c r="H21" s="4"/>
      <c r="I21" s="4"/>
      <c r="J21" s="4"/>
      <c r="K21" s="4"/>
      <c r="L21" s="8"/>
      <c r="M21" s="7"/>
      <c r="N21" s="4"/>
    </row>
    <row r="22" spans="2:13" ht="21" customHeight="1">
      <c r="B22" s="250" t="s">
        <v>209</v>
      </c>
      <c r="C22" s="4"/>
      <c r="D22" s="4"/>
      <c r="E22" s="4"/>
      <c r="F22" s="4"/>
      <c r="G22" s="4"/>
      <c r="H22" s="4"/>
      <c r="I22" s="4"/>
      <c r="J22" s="4"/>
      <c r="K22" s="4"/>
      <c r="L22" s="8"/>
      <c r="M22" s="7"/>
    </row>
    <row r="23" spans="2:13" ht="21" customHeight="1">
      <c r="B23" s="250" t="s">
        <v>202</v>
      </c>
      <c r="C23" s="4"/>
      <c r="D23" s="4"/>
      <c r="E23" s="4"/>
      <c r="F23" s="4"/>
      <c r="G23" s="4"/>
      <c r="H23" s="4"/>
      <c r="I23" s="4"/>
      <c r="J23" s="4"/>
      <c r="K23" s="4"/>
      <c r="L23" s="8"/>
      <c r="M23" s="7"/>
    </row>
    <row r="24" spans="2:13" ht="21" customHeight="1">
      <c r="B24" s="250" t="s">
        <v>203</v>
      </c>
      <c r="C24" s="4"/>
      <c r="D24" s="4"/>
      <c r="E24" s="4"/>
      <c r="F24" s="4"/>
      <c r="G24" s="4"/>
      <c r="H24" s="4"/>
      <c r="I24" s="4"/>
      <c r="J24" s="4"/>
      <c r="K24" s="4"/>
      <c r="L24" s="8"/>
      <c r="M24" s="7"/>
    </row>
    <row r="25" spans="2:13" ht="21" customHeight="1">
      <c r="B25" s="250" t="s">
        <v>204</v>
      </c>
      <c r="C25" s="4"/>
      <c r="D25" s="4"/>
      <c r="E25" s="4"/>
      <c r="F25" s="4"/>
      <c r="G25" s="4"/>
      <c r="H25" s="4"/>
      <c r="I25" s="4"/>
      <c r="J25" s="4"/>
      <c r="K25" s="4"/>
      <c r="L25" s="8"/>
      <c r="M25" s="7"/>
    </row>
    <row r="26" spans="2:13" ht="21" customHeight="1">
      <c r="B26" s="250" t="s">
        <v>205</v>
      </c>
      <c r="C26" s="4"/>
      <c r="D26" s="4"/>
      <c r="E26" s="4"/>
      <c r="F26" s="4"/>
      <c r="G26" s="4"/>
      <c r="H26" s="4"/>
      <c r="I26" s="4"/>
      <c r="J26" s="4"/>
      <c r="K26" s="4"/>
      <c r="L26" s="8"/>
      <c r="M26" s="7"/>
    </row>
    <row r="27" spans="2:13" ht="21" customHeight="1">
      <c r="B27" s="250"/>
      <c r="C27" s="4"/>
      <c r="D27" s="4"/>
      <c r="E27" s="4"/>
      <c r="F27" s="4"/>
      <c r="G27" s="4"/>
      <c r="H27" s="4"/>
      <c r="I27" s="4"/>
      <c r="J27" s="4"/>
      <c r="K27" s="4"/>
      <c r="L27" s="8"/>
      <c r="M27" s="7"/>
    </row>
    <row r="28" spans="2:13" ht="21" customHeight="1">
      <c r="B28" s="250"/>
      <c r="C28" s="4"/>
      <c r="D28" s="4"/>
      <c r="E28" s="4"/>
      <c r="F28" s="4"/>
      <c r="G28" s="4"/>
      <c r="H28" s="4"/>
      <c r="I28" s="4"/>
      <c r="J28" s="4"/>
      <c r="K28" s="4"/>
      <c r="L28" s="8"/>
      <c r="M28" s="7"/>
    </row>
    <row r="29" spans="2:13" ht="21" customHeight="1">
      <c r="B29" s="250"/>
      <c r="C29" s="4"/>
      <c r="D29" s="4"/>
      <c r="E29" s="4"/>
      <c r="F29" s="4"/>
      <c r="G29" s="4"/>
      <c r="H29" s="4"/>
      <c r="I29" s="4"/>
      <c r="J29" s="4"/>
      <c r="K29" s="4"/>
      <c r="L29" s="8"/>
      <c r="M29" s="7"/>
    </row>
    <row r="30" spans="2:13" ht="21" customHeight="1">
      <c r="B30" s="65"/>
      <c r="C30" s="35"/>
      <c r="D30" s="35"/>
      <c r="E30" s="35"/>
      <c r="F30" s="35"/>
      <c r="G30" s="35"/>
      <c r="H30" s="35"/>
      <c r="I30" s="35"/>
      <c r="J30" s="35"/>
      <c r="K30" s="35"/>
      <c r="L30" s="64"/>
      <c r="M30" s="7"/>
    </row>
    <row r="31" spans="2:13" ht="21" customHeight="1">
      <c r="B31" s="13" t="s">
        <v>90</v>
      </c>
      <c r="C31" s="14"/>
      <c r="D31" s="14"/>
      <c r="E31" s="14"/>
      <c r="F31" s="14"/>
      <c r="G31" s="14"/>
      <c r="H31" s="14"/>
      <c r="I31" s="14"/>
      <c r="J31" s="14"/>
      <c r="K31" s="14"/>
      <c r="L31" s="15"/>
      <c r="M31" s="7"/>
    </row>
    <row r="32" spans="2:13" ht="21" customHeight="1">
      <c r="B32" s="250" t="s">
        <v>16</v>
      </c>
      <c r="C32" s="14"/>
      <c r="D32" s="14"/>
      <c r="E32" s="14"/>
      <c r="F32" s="14"/>
      <c r="G32" s="14"/>
      <c r="H32" s="14"/>
      <c r="I32" s="14"/>
      <c r="J32" s="14"/>
      <c r="K32" s="14"/>
      <c r="L32" s="15"/>
      <c r="M32" s="7"/>
    </row>
    <row r="33" spans="2:13" ht="21" customHeight="1">
      <c r="B33" s="250" t="s">
        <v>206</v>
      </c>
      <c r="C33" s="14"/>
      <c r="D33" s="14"/>
      <c r="E33" s="14"/>
      <c r="F33" s="14"/>
      <c r="G33" s="14"/>
      <c r="H33" s="14"/>
      <c r="I33" s="14"/>
      <c r="J33" s="14"/>
      <c r="K33" s="14"/>
      <c r="L33" s="15"/>
      <c r="M33" s="7"/>
    </row>
    <row r="34" spans="2:13" ht="21" customHeight="1">
      <c r="B34" s="13"/>
      <c r="C34" s="14"/>
      <c r="D34" s="14"/>
      <c r="E34" s="14"/>
      <c r="F34" s="14"/>
      <c r="G34" s="14"/>
      <c r="H34" s="14"/>
      <c r="I34" s="14"/>
      <c r="J34" s="14"/>
      <c r="K34" s="14"/>
      <c r="L34" s="15"/>
      <c r="M34" s="7"/>
    </row>
    <row r="35" spans="2:13" ht="21" customHeight="1">
      <c r="B35" s="13"/>
      <c r="C35" s="14"/>
      <c r="D35" s="14"/>
      <c r="E35" s="14"/>
      <c r="F35" s="14"/>
      <c r="G35" s="14"/>
      <c r="H35" s="14"/>
      <c r="I35" s="14"/>
      <c r="J35" s="14"/>
      <c r="K35" s="14"/>
      <c r="L35" s="15"/>
      <c r="M35" s="7"/>
    </row>
    <row r="36" spans="2:13" ht="21" customHeight="1">
      <c r="B36" s="61"/>
      <c r="C36" s="62"/>
      <c r="D36" s="62"/>
      <c r="E36" s="62"/>
      <c r="F36" s="62"/>
      <c r="G36" s="62"/>
      <c r="H36" s="62"/>
      <c r="I36" s="62"/>
      <c r="J36" s="62"/>
      <c r="K36" s="62"/>
      <c r="L36" s="63"/>
      <c r="M36" s="7"/>
    </row>
    <row r="37" spans="2:13" ht="21" customHeight="1">
      <c r="B37" s="3" t="s">
        <v>143</v>
      </c>
      <c r="C37" s="4"/>
      <c r="D37" s="4"/>
      <c r="E37" s="4"/>
      <c r="F37" s="4"/>
      <c r="G37" s="4"/>
      <c r="H37" s="4"/>
      <c r="I37" s="4"/>
      <c r="J37" s="4"/>
      <c r="K37" s="4"/>
      <c r="L37" s="8"/>
      <c r="M37" s="7"/>
    </row>
    <row r="38" spans="2:13" ht="21" customHeight="1">
      <c r="B38" s="250"/>
      <c r="C38" s="4"/>
      <c r="D38" s="4"/>
      <c r="E38" s="4"/>
      <c r="F38" s="4"/>
      <c r="G38" s="4"/>
      <c r="H38" s="4"/>
      <c r="I38" s="4"/>
      <c r="J38" s="4"/>
      <c r="K38" s="4"/>
      <c r="L38" s="8"/>
      <c r="M38" s="7"/>
    </row>
    <row r="39" spans="2:13" ht="21" customHeight="1">
      <c r="B39" s="250"/>
      <c r="C39" s="4"/>
      <c r="D39" s="4"/>
      <c r="E39" s="4"/>
      <c r="F39" s="4"/>
      <c r="G39" s="4"/>
      <c r="H39" s="4"/>
      <c r="I39" s="4"/>
      <c r="J39" s="4"/>
      <c r="K39" s="4"/>
      <c r="L39" s="8"/>
      <c r="M39" s="7"/>
    </row>
    <row r="40" spans="2:13" ht="21" customHeight="1">
      <c r="B40" s="250" t="s">
        <v>211</v>
      </c>
      <c r="C40" s="4"/>
      <c r="D40" s="4"/>
      <c r="E40" s="4"/>
      <c r="F40" s="4"/>
      <c r="G40" s="4"/>
      <c r="H40" s="4"/>
      <c r="I40" s="4"/>
      <c r="J40" s="4"/>
      <c r="K40" s="4"/>
      <c r="L40" s="8"/>
      <c r="M40" s="7"/>
    </row>
    <row r="41" spans="2:13" ht="21" customHeight="1">
      <c r="B41" s="250" t="s">
        <v>0</v>
      </c>
      <c r="C41" s="4"/>
      <c r="D41" s="4"/>
      <c r="E41" s="4"/>
      <c r="F41" s="4"/>
      <c r="G41" s="4"/>
      <c r="H41" s="4"/>
      <c r="I41" s="4"/>
      <c r="J41" s="4"/>
      <c r="K41" s="4"/>
      <c r="L41" s="8"/>
      <c r="M41" s="7"/>
    </row>
    <row r="42" spans="2:13" ht="21" customHeight="1">
      <c r="B42" s="250" t="s">
        <v>1</v>
      </c>
      <c r="C42" s="4"/>
      <c r="D42" s="4"/>
      <c r="E42" s="4"/>
      <c r="F42" s="4"/>
      <c r="G42" s="4"/>
      <c r="H42" s="4"/>
      <c r="I42" s="4"/>
      <c r="J42" s="4"/>
      <c r="K42" s="4"/>
      <c r="L42" s="8"/>
      <c r="M42" s="7"/>
    </row>
    <row r="43" spans="2:13" ht="21" customHeight="1">
      <c r="B43" s="250" t="s">
        <v>158</v>
      </c>
      <c r="C43" s="4"/>
      <c r="D43" s="4"/>
      <c r="E43" s="4"/>
      <c r="F43" s="4"/>
      <c r="G43" s="4"/>
      <c r="H43" s="4"/>
      <c r="I43" s="4"/>
      <c r="J43" s="4"/>
      <c r="K43" s="4"/>
      <c r="L43" s="8"/>
      <c r="M43" s="7"/>
    </row>
    <row r="44" spans="2:13" ht="21" customHeight="1">
      <c r="B44" s="250"/>
      <c r="C44" s="4"/>
      <c r="D44" s="4"/>
      <c r="E44" s="4"/>
      <c r="F44" s="4"/>
      <c r="G44" s="4"/>
      <c r="H44" s="4"/>
      <c r="I44" s="4"/>
      <c r="J44" s="4"/>
      <c r="K44" s="4"/>
      <c r="L44" s="8"/>
      <c r="M44" s="7"/>
    </row>
    <row r="45" spans="2:13" ht="21" customHeight="1">
      <c r="B45" s="3"/>
      <c r="C45" s="4"/>
      <c r="D45" s="4"/>
      <c r="E45" s="4"/>
      <c r="F45" s="4"/>
      <c r="G45" s="4"/>
      <c r="H45" s="4"/>
      <c r="I45" s="4"/>
      <c r="J45" s="4"/>
      <c r="K45" s="4"/>
      <c r="L45" s="8"/>
      <c r="M45" s="7"/>
    </row>
    <row r="46" spans="2:13" ht="36" customHeight="1" thickBot="1">
      <c r="B46" s="9"/>
      <c r="C46" s="10"/>
      <c r="D46" s="10"/>
      <c r="E46" s="10"/>
      <c r="F46" s="10"/>
      <c r="G46" s="10"/>
      <c r="H46" s="10"/>
      <c r="I46" s="10"/>
      <c r="J46" s="10"/>
      <c r="K46" s="10"/>
      <c r="L46" s="11"/>
      <c r="M46" s="7"/>
    </row>
    <row r="47" ht="18" customHeight="1">
      <c r="M47" s="7"/>
    </row>
  </sheetData>
  <sheetProtection/>
  <printOptions/>
  <pageMargins left="0.984251968503937" right="0.5905511811023623" top="0.7874015748031497" bottom="0.49" header="0.31496062992125984" footer="0.31496062992125984"/>
  <pageSetup horizontalDpi="600" verticalDpi="600" orientation="portrait" paperSize="9" scale="80" r:id="rId2"/>
  <ignoredErrors>
    <ignoredError sqref="K11" evalError="1"/>
  </ignoredErrors>
  <drawing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B1:E30"/>
  <sheetViews>
    <sheetView view="pageBreakPreview" zoomScaleSheetLayoutView="100" zoomScalePageLayoutView="0" workbookViewId="0" topLeftCell="A13">
      <selection activeCell="B20" sqref="B20"/>
    </sheetView>
  </sheetViews>
  <sheetFormatPr defaultColWidth="9.00390625" defaultRowHeight="13.5"/>
  <cols>
    <col min="1" max="1" width="1.625" style="17" customWidth="1"/>
    <col min="2" max="2" width="14.50390625" style="17" customWidth="1"/>
    <col min="3" max="3" width="44.75390625" style="17" customWidth="1"/>
    <col min="4" max="4" width="29.00390625" style="17" customWidth="1"/>
    <col min="5" max="5" width="1.12109375" style="17" customWidth="1"/>
    <col min="6" max="16384" width="9.00390625" style="17" customWidth="1"/>
  </cols>
  <sheetData>
    <row r="1" s="16" customFormat="1" ht="21" customHeight="1">
      <c r="B1" s="16" t="s">
        <v>140</v>
      </c>
    </row>
    <row r="2" s="16" customFormat="1" ht="17.25" customHeight="1">
      <c r="E2" s="23"/>
    </row>
    <row r="3" spans="2:4" ht="23.25" customHeight="1">
      <c r="B3" s="6" t="s">
        <v>184</v>
      </c>
      <c r="C3" s="110"/>
      <c r="D3" s="111"/>
    </row>
    <row r="4" spans="2:4" ht="13.5" customHeight="1" thickBot="1">
      <c r="B4" s="110"/>
      <c r="C4" s="110"/>
      <c r="D4" s="111"/>
    </row>
    <row r="5" spans="2:4" s="112" customFormat="1" ht="30" customHeight="1">
      <c r="B5" s="58" t="s">
        <v>85</v>
      </c>
      <c r="C5" s="59" t="s">
        <v>146</v>
      </c>
      <c r="D5" s="60" t="s">
        <v>145</v>
      </c>
    </row>
    <row r="6" spans="2:4" s="112" customFormat="1" ht="49.5" customHeight="1">
      <c r="B6" s="259" t="s">
        <v>240</v>
      </c>
      <c r="C6" s="219" t="s">
        <v>194</v>
      </c>
      <c r="D6" s="221" t="s">
        <v>2</v>
      </c>
    </row>
    <row r="7" spans="2:4" ht="49.5" customHeight="1">
      <c r="B7" s="259" t="s">
        <v>231</v>
      </c>
      <c r="C7" s="219" t="s">
        <v>218</v>
      </c>
      <c r="D7" s="221" t="s">
        <v>6</v>
      </c>
    </row>
    <row r="8" spans="2:4" ht="49.5" customHeight="1">
      <c r="B8" s="259" t="s">
        <v>241</v>
      </c>
      <c r="C8" s="218" t="s">
        <v>3</v>
      </c>
      <c r="D8" s="220" t="s">
        <v>4</v>
      </c>
    </row>
    <row r="9" spans="2:4" ht="49.5" customHeight="1">
      <c r="B9" s="259" t="s">
        <v>232</v>
      </c>
      <c r="C9" s="218" t="s">
        <v>5</v>
      </c>
      <c r="D9" s="220" t="s">
        <v>207</v>
      </c>
    </row>
    <row r="10" spans="2:4" ht="49.5" customHeight="1">
      <c r="B10" s="259" t="s">
        <v>242</v>
      </c>
      <c r="C10" s="218" t="s">
        <v>7</v>
      </c>
      <c r="D10" s="220" t="s">
        <v>8</v>
      </c>
    </row>
    <row r="11" spans="2:4" ht="49.5" customHeight="1">
      <c r="B11" s="259" t="s">
        <v>233</v>
      </c>
      <c r="C11" s="218" t="s">
        <v>7</v>
      </c>
      <c r="D11" s="220" t="s">
        <v>8</v>
      </c>
    </row>
    <row r="12" spans="2:4" ht="49.5" customHeight="1">
      <c r="B12" s="259" t="s">
        <v>243</v>
      </c>
      <c r="C12" s="218" t="s">
        <v>7</v>
      </c>
      <c r="D12" s="220" t="s">
        <v>8</v>
      </c>
    </row>
    <row r="13" spans="2:4" ht="49.5" customHeight="1">
      <c r="B13" s="259" t="s">
        <v>244</v>
      </c>
      <c r="C13" s="218" t="s">
        <v>7</v>
      </c>
      <c r="D13" s="220" t="s">
        <v>8</v>
      </c>
    </row>
    <row r="14" spans="2:4" ht="49.5" customHeight="1">
      <c r="B14" s="259" t="s">
        <v>245</v>
      </c>
      <c r="C14" s="218" t="s">
        <v>7</v>
      </c>
      <c r="D14" s="220" t="s">
        <v>8</v>
      </c>
    </row>
    <row r="15" spans="2:4" ht="49.5" customHeight="1">
      <c r="B15" s="259" t="s">
        <v>246</v>
      </c>
      <c r="C15" s="218" t="s">
        <v>7</v>
      </c>
      <c r="D15" s="220" t="s">
        <v>8</v>
      </c>
    </row>
    <row r="16" spans="2:4" ht="49.5" customHeight="1">
      <c r="B16" s="259" t="s">
        <v>247</v>
      </c>
      <c r="C16" s="218" t="s">
        <v>7</v>
      </c>
      <c r="D16" s="220" t="s">
        <v>8</v>
      </c>
    </row>
    <row r="17" spans="2:4" ht="49.5" customHeight="1" thickBot="1">
      <c r="B17" s="259" t="s">
        <v>248</v>
      </c>
      <c r="C17" s="219" t="s">
        <v>9</v>
      </c>
      <c r="D17" s="220" t="s">
        <v>10</v>
      </c>
    </row>
    <row r="18" spans="2:4" s="16" customFormat="1" ht="16.5" customHeight="1">
      <c r="B18" s="255"/>
      <c r="C18" s="255"/>
      <c r="D18" s="253"/>
    </row>
    <row r="19" spans="2:4" s="16" customFormat="1" ht="16.5" customHeight="1">
      <c r="B19" s="109" t="s">
        <v>196</v>
      </c>
      <c r="C19" s="254"/>
      <c r="D19" s="254"/>
    </row>
    <row r="20" spans="2:3" s="16" customFormat="1" ht="16.5" customHeight="1">
      <c r="B20" s="109" t="s">
        <v>249</v>
      </c>
      <c r="C20" s="254"/>
    </row>
    <row r="21" spans="2:3" s="16" customFormat="1" ht="16.5" customHeight="1">
      <c r="B21" s="108" t="s">
        <v>210</v>
      </c>
      <c r="C21" s="108"/>
    </row>
    <row r="22" s="16" customFormat="1" ht="16.5" customHeight="1">
      <c r="B22" s="108" t="s">
        <v>147</v>
      </c>
    </row>
    <row r="23" s="16" customFormat="1" ht="16.5" customHeight="1">
      <c r="B23" s="108" t="s">
        <v>220</v>
      </c>
    </row>
    <row r="24" s="16" customFormat="1" ht="16.5" customHeight="1">
      <c r="B24" s="108"/>
    </row>
    <row r="25" ht="16.5" customHeight="1">
      <c r="B25" s="108"/>
    </row>
    <row r="26" ht="16.5" customHeight="1">
      <c r="B26" s="108"/>
    </row>
    <row r="27" ht="16.5" customHeight="1">
      <c r="B27" s="108"/>
    </row>
    <row r="28" ht="16.5" customHeight="1">
      <c r="B28" s="108"/>
    </row>
    <row r="29" ht="16.5" customHeight="1">
      <c r="B29" s="108"/>
    </row>
    <row r="30" ht="16.5" customHeight="1">
      <c r="B30" s="108"/>
    </row>
    <row r="31" ht="16.5" customHeight="1"/>
  </sheetData>
  <sheetProtection/>
  <printOptions/>
  <pageMargins left="0.87" right="0.42" top="0.59" bottom="0.7874015748031497" header="0" footer="0"/>
  <pageSetup fitToHeight="1" fitToWidth="1" horizontalDpi="204" verticalDpi="204" orientation="portrait" paperSize="9" scale="94" r:id="rId1"/>
</worksheet>
</file>

<file path=xl/worksheets/sheet6.xml><?xml version="1.0" encoding="utf-8"?>
<worksheet xmlns="http://schemas.openxmlformats.org/spreadsheetml/2006/main" xmlns:r="http://schemas.openxmlformats.org/officeDocument/2006/relationships">
  <sheetPr>
    <tabColor indexed="42"/>
  </sheetPr>
  <dimension ref="B1:L38"/>
  <sheetViews>
    <sheetView view="pageBreakPreview" zoomScaleSheetLayoutView="100" zoomScalePageLayoutView="0" workbookViewId="0" topLeftCell="A1">
      <selection activeCell="L19" sqref="L19"/>
    </sheetView>
  </sheetViews>
  <sheetFormatPr defaultColWidth="9.00390625" defaultRowHeight="13.5"/>
  <cols>
    <col min="1" max="1" width="1.625" style="1" customWidth="1"/>
    <col min="2" max="2" width="4.125" style="1" customWidth="1"/>
    <col min="3" max="4" width="15.00390625" style="1" customWidth="1"/>
    <col min="5" max="6" width="5.00390625" style="1" customWidth="1"/>
    <col min="7" max="7" width="9.875" style="1" customWidth="1"/>
    <col min="8" max="8" width="5.00390625" style="1" customWidth="1"/>
    <col min="9" max="9" width="7.00390625" style="1" customWidth="1"/>
    <col min="10" max="10" width="16.25390625" style="1" customWidth="1"/>
    <col min="11" max="11" width="5.00390625" style="1" customWidth="1"/>
    <col min="12" max="12" width="1.625" style="1" customWidth="1"/>
    <col min="13" max="16384" width="9.00390625" style="1" customWidth="1"/>
  </cols>
  <sheetData>
    <row r="1" spans="2:11" ht="17.25" customHeight="1">
      <c r="B1" s="1" t="s">
        <v>92</v>
      </c>
      <c r="K1" s="5"/>
    </row>
    <row r="2" ht="14.25" customHeight="1">
      <c r="K2" s="5"/>
    </row>
    <row r="3" ht="17.25">
      <c r="B3" s="6" t="s">
        <v>91</v>
      </c>
    </row>
    <row r="4" spans="5:11" ht="11.25" customHeight="1" thickBot="1">
      <c r="E4" s="402"/>
      <c r="F4" s="402"/>
      <c r="G4" s="402"/>
      <c r="H4" s="402"/>
      <c r="I4" s="402"/>
      <c r="J4" s="402"/>
      <c r="K4" s="402"/>
    </row>
    <row r="5" spans="2:11" ht="26.25" customHeight="1" thickBot="1">
      <c r="B5" s="406" t="s">
        <v>144</v>
      </c>
      <c r="C5" s="407"/>
      <c r="D5" s="403" t="str">
        <f>'申込書（様式１）'!F16</f>
        <v>○○商事株式会社</v>
      </c>
      <c r="E5" s="404"/>
      <c r="F5" s="404"/>
      <c r="G5" s="404"/>
      <c r="H5" s="404"/>
      <c r="I5" s="404"/>
      <c r="J5" s="404"/>
      <c r="K5" s="405"/>
    </row>
    <row r="6" spans="2:11" ht="24" customHeight="1" thickBot="1">
      <c r="B6" s="408" t="s">
        <v>160</v>
      </c>
      <c r="C6" s="409"/>
      <c r="D6" s="370" t="s">
        <v>159</v>
      </c>
      <c r="E6" s="370"/>
      <c r="F6" s="371"/>
      <c r="G6" s="371"/>
      <c r="H6" s="361" t="s">
        <v>161</v>
      </c>
      <c r="I6" s="362"/>
      <c r="J6" s="222">
        <v>10000</v>
      </c>
      <c r="K6" s="223" t="s">
        <v>21</v>
      </c>
    </row>
    <row r="7" spans="2:11" ht="24" customHeight="1" thickBot="1">
      <c r="B7" s="363" t="s">
        <v>162</v>
      </c>
      <c r="C7" s="364"/>
      <c r="D7" s="372" t="s">
        <v>219</v>
      </c>
      <c r="E7" s="373"/>
      <c r="F7" s="373"/>
      <c r="G7" s="374"/>
      <c r="H7" s="363" t="s">
        <v>163</v>
      </c>
      <c r="I7" s="364"/>
      <c r="J7" s="224">
        <v>2412047</v>
      </c>
      <c r="K7" s="225" t="s">
        <v>21</v>
      </c>
    </row>
    <row r="8" spans="2:11" ht="24" customHeight="1">
      <c r="B8" s="410"/>
      <c r="C8" s="411"/>
      <c r="D8" s="387" t="s">
        <v>164</v>
      </c>
      <c r="E8" s="387"/>
      <c r="F8" s="365" t="s">
        <v>25</v>
      </c>
      <c r="G8" s="366"/>
      <c r="H8" s="367"/>
      <c r="I8" s="384" t="s">
        <v>17</v>
      </c>
      <c r="J8" s="385"/>
      <c r="K8" s="386"/>
    </row>
    <row r="9" spans="2:11" ht="24" customHeight="1">
      <c r="B9" s="391" t="s">
        <v>165</v>
      </c>
      <c r="C9" s="392"/>
      <c r="D9" s="241">
        <v>10</v>
      </c>
      <c r="E9" s="227" t="s">
        <v>166</v>
      </c>
      <c r="F9" s="368">
        <v>10</v>
      </c>
      <c r="G9" s="369"/>
      <c r="H9" s="228" t="s">
        <v>24</v>
      </c>
      <c r="I9" s="226" t="s">
        <v>167</v>
      </c>
      <c r="J9" s="244">
        <v>50</v>
      </c>
      <c r="K9" s="229" t="s">
        <v>168</v>
      </c>
    </row>
    <row r="10" spans="2:11" ht="24" customHeight="1">
      <c r="B10" s="391" t="s">
        <v>169</v>
      </c>
      <c r="C10" s="392"/>
      <c r="D10" s="241">
        <v>105</v>
      </c>
      <c r="E10" s="227" t="s">
        <v>166</v>
      </c>
      <c r="F10" s="368">
        <v>105</v>
      </c>
      <c r="G10" s="369"/>
      <c r="H10" s="228" t="s">
        <v>24</v>
      </c>
      <c r="I10" s="226" t="s">
        <v>170</v>
      </c>
      <c r="J10" s="244">
        <v>50</v>
      </c>
      <c r="K10" s="229" t="s">
        <v>168</v>
      </c>
    </row>
    <row r="11" spans="2:11" ht="24" customHeight="1" thickBot="1">
      <c r="B11" s="393" t="s">
        <v>171</v>
      </c>
      <c r="C11" s="394"/>
      <c r="D11" s="242">
        <v>20</v>
      </c>
      <c r="E11" s="230" t="s">
        <v>166</v>
      </c>
      <c r="F11" s="375">
        <v>20</v>
      </c>
      <c r="G11" s="376"/>
      <c r="H11" s="228" t="s">
        <v>24</v>
      </c>
      <c r="I11" s="231"/>
      <c r="J11" s="243"/>
      <c r="K11" s="232"/>
    </row>
    <row r="12" spans="2:12" ht="24" customHeight="1" thickBot="1">
      <c r="B12" s="363" t="s">
        <v>172</v>
      </c>
      <c r="C12" s="364"/>
      <c r="D12" s="395" t="s">
        <v>13</v>
      </c>
      <c r="E12" s="396"/>
      <c r="F12" s="396"/>
      <c r="G12" s="396"/>
      <c r="H12" s="396"/>
      <c r="I12" s="396"/>
      <c r="J12" s="396"/>
      <c r="K12" s="397"/>
      <c r="L12" s="115"/>
    </row>
    <row r="13" spans="2:11" ht="24" customHeight="1">
      <c r="B13" s="418" t="s">
        <v>173</v>
      </c>
      <c r="C13" s="387"/>
      <c r="D13" s="387"/>
      <c r="E13" s="387"/>
      <c r="F13" s="387"/>
      <c r="G13" s="387"/>
      <c r="H13" s="387"/>
      <c r="I13" s="387"/>
      <c r="J13" s="387" t="s">
        <v>174</v>
      </c>
      <c r="K13" s="398"/>
    </row>
    <row r="14" spans="2:11" ht="24" customHeight="1">
      <c r="B14" s="233" t="s">
        <v>175</v>
      </c>
      <c r="C14" s="419" t="s">
        <v>11</v>
      </c>
      <c r="D14" s="419"/>
      <c r="E14" s="419"/>
      <c r="F14" s="419"/>
      <c r="G14" s="419"/>
      <c r="H14" s="419"/>
      <c r="I14" s="419"/>
      <c r="J14" s="245">
        <v>60</v>
      </c>
      <c r="K14" s="229" t="s">
        <v>176</v>
      </c>
    </row>
    <row r="15" spans="2:11" ht="24" customHeight="1">
      <c r="B15" s="233" t="s">
        <v>22</v>
      </c>
      <c r="C15" s="419" t="s">
        <v>12</v>
      </c>
      <c r="D15" s="419"/>
      <c r="E15" s="419"/>
      <c r="F15" s="419"/>
      <c r="G15" s="419"/>
      <c r="H15" s="419"/>
      <c r="I15" s="419"/>
      <c r="J15" s="245">
        <v>40</v>
      </c>
      <c r="K15" s="229" t="s">
        <v>176</v>
      </c>
    </row>
    <row r="16" spans="2:11" ht="24" customHeight="1" thickBot="1">
      <c r="B16" s="234" t="s">
        <v>23</v>
      </c>
      <c r="C16" s="394"/>
      <c r="D16" s="394"/>
      <c r="E16" s="394"/>
      <c r="F16" s="394"/>
      <c r="G16" s="394"/>
      <c r="H16" s="394"/>
      <c r="I16" s="394"/>
      <c r="J16" s="235"/>
      <c r="K16" s="236" t="s">
        <v>176</v>
      </c>
    </row>
    <row r="17" spans="2:11" ht="24" customHeight="1">
      <c r="B17" s="399" t="s">
        <v>18</v>
      </c>
      <c r="C17" s="400"/>
      <c r="D17" s="400"/>
      <c r="E17" s="401"/>
      <c r="F17" s="420" t="s">
        <v>177</v>
      </c>
      <c r="G17" s="421"/>
      <c r="H17" s="421"/>
      <c r="I17" s="421"/>
      <c r="J17" s="421"/>
      <c r="K17" s="422"/>
    </row>
    <row r="18" spans="2:11" ht="24" customHeight="1">
      <c r="B18" s="237" t="s">
        <v>175</v>
      </c>
      <c r="C18" s="357" t="s">
        <v>72</v>
      </c>
      <c r="D18" s="357"/>
      <c r="E18" s="358"/>
      <c r="F18" s="237" t="s">
        <v>175</v>
      </c>
      <c r="G18" s="357" t="s">
        <v>73</v>
      </c>
      <c r="H18" s="357"/>
      <c r="I18" s="357"/>
      <c r="J18" s="357"/>
      <c r="K18" s="358"/>
    </row>
    <row r="19" spans="2:11" ht="24" customHeight="1">
      <c r="B19" s="237" t="s">
        <v>178</v>
      </c>
      <c r="C19" s="357" t="s">
        <v>181</v>
      </c>
      <c r="D19" s="357"/>
      <c r="E19" s="358"/>
      <c r="F19" s="238" t="s">
        <v>178</v>
      </c>
      <c r="G19" s="357" t="s">
        <v>74</v>
      </c>
      <c r="H19" s="357"/>
      <c r="I19" s="357"/>
      <c r="J19" s="357"/>
      <c r="K19" s="358"/>
    </row>
    <row r="20" spans="2:11" ht="24" customHeight="1">
      <c r="B20" s="237" t="s">
        <v>179</v>
      </c>
      <c r="C20" s="357" t="s">
        <v>182</v>
      </c>
      <c r="D20" s="357"/>
      <c r="E20" s="358"/>
      <c r="F20" s="238" t="s">
        <v>179</v>
      </c>
      <c r="G20" s="357" t="s">
        <v>75</v>
      </c>
      <c r="H20" s="357"/>
      <c r="I20" s="357"/>
      <c r="J20" s="357"/>
      <c r="K20" s="358"/>
    </row>
    <row r="21" spans="2:11" ht="24" customHeight="1" thickBot="1">
      <c r="B21" s="239" t="s">
        <v>180</v>
      </c>
      <c r="C21" s="359"/>
      <c r="D21" s="359"/>
      <c r="E21" s="360"/>
      <c r="F21" s="240" t="s">
        <v>180</v>
      </c>
      <c r="G21" s="359" t="s">
        <v>74</v>
      </c>
      <c r="H21" s="359"/>
      <c r="I21" s="359"/>
      <c r="J21" s="359"/>
      <c r="K21" s="360"/>
    </row>
    <row r="22" spans="2:11" ht="24" customHeight="1">
      <c r="B22" s="388" t="s">
        <v>94</v>
      </c>
      <c r="C22" s="389"/>
      <c r="D22" s="389"/>
      <c r="E22" s="389"/>
      <c r="F22" s="389"/>
      <c r="G22" s="389"/>
      <c r="H22" s="389"/>
      <c r="I22" s="389"/>
      <c r="J22" s="389"/>
      <c r="K22" s="390"/>
    </row>
    <row r="23" spans="2:11" ht="24" customHeight="1">
      <c r="B23" s="267" t="s">
        <v>14</v>
      </c>
      <c r="C23" s="289"/>
      <c r="D23" s="289"/>
      <c r="E23" s="289"/>
      <c r="F23" s="289"/>
      <c r="G23" s="289"/>
      <c r="H23" s="289"/>
      <c r="I23" s="289"/>
      <c r="J23" s="289"/>
      <c r="K23" s="290"/>
    </row>
    <row r="24" spans="2:11" ht="24" customHeight="1">
      <c r="B24" s="291"/>
      <c r="C24" s="289"/>
      <c r="D24" s="289"/>
      <c r="E24" s="289"/>
      <c r="F24" s="289"/>
      <c r="G24" s="289"/>
      <c r="H24" s="289"/>
      <c r="I24" s="289"/>
      <c r="J24" s="289"/>
      <c r="K24" s="290"/>
    </row>
    <row r="25" spans="2:11" ht="24" customHeight="1">
      <c r="B25" s="291"/>
      <c r="C25" s="289"/>
      <c r="D25" s="289"/>
      <c r="E25" s="289"/>
      <c r="F25" s="289"/>
      <c r="G25" s="289"/>
      <c r="H25" s="289"/>
      <c r="I25" s="289"/>
      <c r="J25" s="289"/>
      <c r="K25" s="290"/>
    </row>
    <row r="26" spans="2:11" ht="24" customHeight="1">
      <c r="B26" s="291"/>
      <c r="C26" s="289"/>
      <c r="D26" s="289"/>
      <c r="E26" s="289"/>
      <c r="F26" s="289"/>
      <c r="G26" s="289"/>
      <c r="H26" s="289"/>
      <c r="I26" s="289"/>
      <c r="J26" s="289"/>
      <c r="K26" s="290"/>
    </row>
    <row r="27" spans="2:11" ht="40.5" customHeight="1" thickBot="1">
      <c r="B27" s="415"/>
      <c r="C27" s="416"/>
      <c r="D27" s="416"/>
      <c r="E27" s="416"/>
      <c r="F27" s="416"/>
      <c r="G27" s="416"/>
      <c r="H27" s="416"/>
      <c r="I27" s="416"/>
      <c r="J27" s="416"/>
      <c r="K27" s="417"/>
    </row>
    <row r="28" spans="2:11" ht="24" customHeight="1">
      <c r="B28" s="412" t="s">
        <v>93</v>
      </c>
      <c r="C28" s="413"/>
      <c r="D28" s="413"/>
      <c r="E28" s="413"/>
      <c r="F28" s="413"/>
      <c r="G28" s="413"/>
      <c r="H28" s="413"/>
      <c r="I28" s="413"/>
      <c r="J28" s="413"/>
      <c r="K28" s="414"/>
    </row>
    <row r="29" spans="2:11" ht="24" customHeight="1">
      <c r="B29" s="377"/>
      <c r="C29" s="378"/>
      <c r="D29" s="378"/>
      <c r="E29" s="378"/>
      <c r="F29" s="378"/>
      <c r="G29" s="378"/>
      <c r="H29" s="378"/>
      <c r="I29" s="378"/>
      <c r="J29" s="378"/>
      <c r="K29" s="379"/>
    </row>
    <row r="30" spans="2:11" ht="24" customHeight="1">
      <c r="B30" s="380"/>
      <c r="C30" s="378"/>
      <c r="D30" s="378"/>
      <c r="E30" s="378"/>
      <c r="F30" s="378"/>
      <c r="G30" s="378"/>
      <c r="H30" s="378"/>
      <c r="I30" s="378"/>
      <c r="J30" s="378"/>
      <c r="K30" s="379"/>
    </row>
    <row r="31" spans="2:11" ht="24" customHeight="1">
      <c r="B31" s="380"/>
      <c r="C31" s="378"/>
      <c r="D31" s="378"/>
      <c r="E31" s="378"/>
      <c r="F31" s="378"/>
      <c r="G31" s="378"/>
      <c r="H31" s="378"/>
      <c r="I31" s="378"/>
      <c r="J31" s="378"/>
      <c r="K31" s="379"/>
    </row>
    <row r="32" spans="2:11" ht="24" customHeight="1">
      <c r="B32" s="380"/>
      <c r="C32" s="378"/>
      <c r="D32" s="378"/>
      <c r="E32" s="378"/>
      <c r="F32" s="378"/>
      <c r="G32" s="378"/>
      <c r="H32" s="378"/>
      <c r="I32" s="378"/>
      <c r="J32" s="378"/>
      <c r="K32" s="379"/>
    </row>
    <row r="33" spans="2:11" ht="24" customHeight="1">
      <c r="B33" s="380"/>
      <c r="C33" s="378"/>
      <c r="D33" s="378"/>
      <c r="E33" s="378"/>
      <c r="F33" s="378"/>
      <c r="G33" s="378"/>
      <c r="H33" s="378"/>
      <c r="I33" s="378"/>
      <c r="J33" s="378"/>
      <c r="K33" s="379"/>
    </row>
    <row r="34" spans="2:11" ht="24" customHeight="1">
      <c r="B34" s="380"/>
      <c r="C34" s="378"/>
      <c r="D34" s="378"/>
      <c r="E34" s="378"/>
      <c r="F34" s="378"/>
      <c r="G34" s="378"/>
      <c r="H34" s="378"/>
      <c r="I34" s="378"/>
      <c r="J34" s="378"/>
      <c r="K34" s="379"/>
    </row>
    <row r="35" spans="2:11" ht="24" customHeight="1">
      <c r="B35" s="380"/>
      <c r="C35" s="378"/>
      <c r="D35" s="378"/>
      <c r="E35" s="378"/>
      <c r="F35" s="378"/>
      <c r="G35" s="378"/>
      <c r="H35" s="378"/>
      <c r="I35" s="378"/>
      <c r="J35" s="378"/>
      <c r="K35" s="379"/>
    </row>
    <row r="36" spans="2:11" ht="9.75" customHeight="1" thickBot="1">
      <c r="B36" s="381"/>
      <c r="C36" s="382"/>
      <c r="D36" s="382"/>
      <c r="E36" s="382"/>
      <c r="F36" s="382"/>
      <c r="G36" s="382"/>
      <c r="H36" s="382"/>
      <c r="I36" s="382"/>
      <c r="J36" s="382"/>
      <c r="K36" s="383"/>
    </row>
    <row r="37" ht="4.5" customHeight="1"/>
    <row r="38" ht="13.5">
      <c r="B38" s="36" t="s">
        <v>45</v>
      </c>
    </row>
    <row r="39" ht="9" customHeight="1"/>
  </sheetData>
  <sheetProtection/>
  <mergeCells count="40">
    <mergeCell ref="B28:K28"/>
    <mergeCell ref="B23:K27"/>
    <mergeCell ref="C16:I16"/>
    <mergeCell ref="B13:I13"/>
    <mergeCell ref="C14:I14"/>
    <mergeCell ref="C15:I15"/>
    <mergeCell ref="C21:E21"/>
    <mergeCell ref="F17:K17"/>
    <mergeCell ref="G18:K18"/>
    <mergeCell ref="G19:K19"/>
    <mergeCell ref="B11:C11"/>
    <mergeCell ref="D12:K12"/>
    <mergeCell ref="J13:K13"/>
    <mergeCell ref="B17:E17"/>
    <mergeCell ref="E4:K4"/>
    <mergeCell ref="D5:K5"/>
    <mergeCell ref="B5:C5"/>
    <mergeCell ref="B6:C6"/>
    <mergeCell ref="B12:C12"/>
    <mergeCell ref="B8:C8"/>
    <mergeCell ref="F10:G10"/>
    <mergeCell ref="F11:G11"/>
    <mergeCell ref="B29:K36"/>
    <mergeCell ref="I8:K8"/>
    <mergeCell ref="D8:E8"/>
    <mergeCell ref="B22:K22"/>
    <mergeCell ref="B9:C9"/>
    <mergeCell ref="B10:C10"/>
    <mergeCell ref="C19:E19"/>
    <mergeCell ref="C20:E20"/>
    <mergeCell ref="G20:K20"/>
    <mergeCell ref="G21:K21"/>
    <mergeCell ref="C18:E18"/>
    <mergeCell ref="H6:I6"/>
    <mergeCell ref="H7:I7"/>
    <mergeCell ref="F8:H8"/>
    <mergeCell ref="F9:G9"/>
    <mergeCell ref="D6:G6"/>
    <mergeCell ref="B7:C7"/>
    <mergeCell ref="D7:G7"/>
  </mergeCells>
  <printOptions/>
  <pageMargins left="1.06" right="0.3937007874015748" top="0.7874015748031497" bottom="0.5" header="0" footer="0"/>
  <pageSetup horizontalDpi="204" verticalDpi="204"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user</cp:lastModifiedBy>
  <cp:lastPrinted>2013-10-20T00:35:12Z</cp:lastPrinted>
  <dcterms:created xsi:type="dcterms:W3CDTF">2002-06-13T05:46:54Z</dcterms:created>
  <dcterms:modified xsi:type="dcterms:W3CDTF">2013-10-21T06:25:49Z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